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BuÇalışmaKitabı" defaultThemeVersion="124226"/>
  <bookViews>
    <workbookView xWindow="0" yWindow="0" windowWidth="28800" windowHeight="12315" tabRatio="910" activeTab="8"/>
  </bookViews>
  <sheets>
    <sheet name="FR_1 KURUM BİLGİLERİ" sheetId="3" r:id="rId1"/>
    <sheet name="FR_2 ELEKTRİK VERİLERİ" sheetId="8" r:id="rId2"/>
    <sheet name="FR_3 DOĞALGAZ VERİLERİ" sheetId="10" r:id="rId3"/>
    <sheet name="FR_4 KATI YAKIT VERİLERİ" sheetId="12" r:id="rId4"/>
    <sheet name="FR_5 SIVI YAKIT VERİLERİ " sheetId="14" r:id="rId5"/>
    <sheet name="FR_6 SU TÜKETİM VERİLERİ" sheetId="15" r:id="rId6"/>
    <sheet name="FR_7 BİLDİRİM FORMATI" sheetId="1" r:id="rId7"/>
    <sheet name="FR_8 TEP DÖNÜŞÜM TABLOSU" sheetId="16" r:id="rId8"/>
    <sheet name="ÖNEMLİ NOT" sheetId="17" r:id="rId9"/>
  </sheets>
  <definedNames>
    <definedName name="_xlnm.Print_Area" localSheetId="0">'FR_1 KURUM BİLGİLERİ'!$B$1:$J$77</definedName>
    <definedName name="_xlnm.Print_Area" localSheetId="1">'FR_2 ELEKTRİK VERİLERİ'!$A$1:$AE$205</definedName>
    <definedName name="_xlnm.Print_Area" localSheetId="2">'FR_3 DOĞALGAZ VERİLERİ'!$A$1:$AG$125</definedName>
    <definedName name="_xlnm.Print_Area" localSheetId="3">'FR_4 KATI YAKIT VERİLERİ'!$A$1:$H$69</definedName>
    <definedName name="_xlnm.Print_Area" localSheetId="4">'FR_5 SIVI YAKIT VERİLERİ '!$A$1:$H$69</definedName>
    <definedName name="_xlnm.Print_Area" localSheetId="5">'FR_6 SU TÜKETİM VERİLERİ'!$A$1:$AD$125</definedName>
    <definedName name="_xlnm.Print_Area" localSheetId="6">'FR_7 BİLDİRİM FORMATI'!$B$1:$O$31</definedName>
  </definedNames>
  <calcPr calcId="162913"/>
</workbook>
</file>

<file path=xl/calcChain.xml><?xml version="1.0" encoding="utf-8"?>
<calcChain xmlns="http://schemas.openxmlformats.org/spreadsheetml/2006/main">
  <c r="D21" i="1" l="1"/>
  <c r="C21" i="1"/>
  <c r="B23" i="1"/>
  <c r="B21" i="1"/>
  <c r="M24" i="1"/>
  <c r="N23" i="1"/>
  <c r="N22" i="1"/>
  <c r="N21" i="1"/>
  <c r="B5" i="1"/>
  <c r="B13" i="1" s="1"/>
  <c r="D5" i="1"/>
  <c r="E5" i="1"/>
  <c r="D6" i="1"/>
  <c r="E6" i="1"/>
  <c r="B7" i="1"/>
  <c r="B15" i="1" s="1"/>
  <c r="D7" i="1"/>
  <c r="E7" i="1"/>
  <c r="C13" i="1"/>
  <c r="D13" i="1"/>
  <c r="N13" i="1"/>
  <c r="N14" i="1"/>
  <c r="N15" i="1"/>
  <c r="M16" i="1"/>
  <c r="C17" i="1"/>
  <c r="D17" i="1"/>
  <c r="N17" i="1"/>
  <c r="N18" i="1"/>
  <c r="N19" i="1"/>
  <c r="M20" i="1"/>
  <c r="M32" i="1"/>
  <c r="N24" i="1" l="1"/>
  <c r="N16" i="1"/>
  <c r="N20" i="1"/>
  <c r="B17" i="1"/>
  <c r="E8" i="1"/>
  <c r="B19" i="1"/>
  <c r="D8" i="1"/>
  <c r="M30" i="1"/>
  <c r="G73" i="14"/>
  <c r="G74" i="14"/>
  <c r="G75" i="14"/>
  <c r="G76" i="14"/>
  <c r="G77" i="14"/>
  <c r="G78" i="14"/>
  <c r="G79" i="14"/>
  <c r="G80" i="14"/>
  <c r="F74" i="14"/>
  <c r="F75" i="14"/>
  <c r="F76" i="14"/>
  <c r="F46" i="1" s="1"/>
  <c r="F77" i="14"/>
  <c r="F47" i="1" s="1"/>
  <c r="F78" i="14"/>
  <c r="F79" i="14"/>
  <c r="F80" i="14"/>
  <c r="F73" i="14"/>
  <c r="G73" i="12"/>
  <c r="G74" i="12"/>
  <c r="G75" i="12"/>
  <c r="G76" i="12"/>
  <c r="G77" i="12"/>
  <c r="G78" i="12"/>
  <c r="G79" i="12"/>
  <c r="G80" i="12"/>
  <c r="F74" i="12"/>
  <c r="J6" i="1" s="1"/>
  <c r="F75" i="12"/>
  <c r="J5" i="1" s="1"/>
  <c r="F76" i="12"/>
  <c r="G46" i="1" s="1"/>
  <c r="F77" i="12"/>
  <c r="G47" i="1" s="1"/>
  <c r="F78" i="12"/>
  <c r="F79" i="12"/>
  <c r="F80" i="12"/>
  <c r="F73" i="12"/>
  <c r="J7" i="1" s="1"/>
  <c r="AD125" i="15"/>
  <c r="AC125" i="15"/>
  <c r="AD124" i="15"/>
  <c r="AC124" i="15"/>
  <c r="AD123" i="15"/>
  <c r="AC123" i="15"/>
  <c r="AD122" i="15"/>
  <c r="AC122" i="15"/>
  <c r="AD121" i="15"/>
  <c r="AC121" i="15"/>
  <c r="AD120" i="15"/>
  <c r="AC120" i="15"/>
  <c r="AD119" i="15"/>
  <c r="AC119" i="15"/>
  <c r="AD118" i="15"/>
  <c r="AC118" i="15"/>
  <c r="AD117" i="15"/>
  <c r="AC117" i="15"/>
  <c r="AD116" i="15"/>
  <c r="AC116" i="15"/>
  <c r="AD115" i="15"/>
  <c r="AC115" i="15"/>
  <c r="AD114" i="15"/>
  <c r="AC114" i="15"/>
  <c r="AD113" i="15"/>
  <c r="AC113" i="15"/>
  <c r="AD112" i="15"/>
  <c r="AC112" i="15"/>
  <c r="AD111" i="15"/>
  <c r="AC111" i="15"/>
  <c r="AD110" i="15"/>
  <c r="AC110" i="15"/>
  <c r="AD109" i="15"/>
  <c r="AC109" i="15"/>
  <c r="AD108" i="15"/>
  <c r="AC108" i="15"/>
  <c r="AD107" i="15"/>
  <c r="AC107" i="15"/>
  <c r="AD106" i="15"/>
  <c r="AC106" i="15"/>
  <c r="AD105" i="15"/>
  <c r="AC105" i="15"/>
  <c r="AD104" i="15"/>
  <c r="AC104" i="15"/>
  <c r="AD103" i="15"/>
  <c r="AC103" i="15"/>
  <c r="AD102" i="15"/>
  <c r="AC102" i="15"/>
  <c r="AD101" i="15"/>
  <c r="AC101" i="15"/>
  <c r="AD100" i="15"/>
  <c r="AC100" i="15"/>
  <c r="AD99" i="15"/>
  <c r="AC99" i="15"/>
  <c r="AD98" i="15"/>
  <c r="AC98" i="15"/>
  <c r="AD97" i="15"/>
  <c r="AC97" i="15"/>
  <c r="AD96" i="15"/>
  <c r="AC96" i="15"/>
  <c r="AD95" i="15"/>
  <c r="AC95" i="15"/>
  <c r="AD94" i="15"/>
  <c r="AC94" i="15"/>
  <c r="AD93" i="15"/>
  <c r="AC93" i="15"/>
  <c r="AD92" i="15"/>
  <c r="AC92" i="15"/>
  <c r="AD91" i="15"/>
  <c r="AC91" i="15"/>
  <c r="AD90" i="15"/>
  <c r="AC90" i="15"/>
  <c r="AD89" i="15"/>
  <c r="AC89" i="15"/>
  <c r="AD88" i="15"/>
  <c r="AC88" i="15"/>
  <c r="AD87" i="15"/>
  <c r="AC87" i="15"/>
  <c r="AD86" i="15"/>
  <c r="AC86" i="15"/>
  <c r="AD85" i="15"/>
  <c r="AC85" i="15"/>
  <c r="AD84" i="15"/>
  <c r="AC84" i="15"/>
  <c r="AD83" i="15"/>
  <c r="AC83" i="15"/>
  <c r="AD82" i="15"/>
  <c r="AC82" i="15"/>
  <c r="AD81" i="15"/>
  <c r="AC81" i="15"/>
  <c r="AD80" i="15"/>
  <c r="AC80" i="15"/>
  <c r="AD79" i="15"/>
  <c r="AC79" i="15"/>
  <c r="AD78" i="15"/>
  <c r="AC78" i="15"/>
  <c r="AD77" i="15"/>
  <c r="AC77" i="15"/>
  <c r="AD76" i="15"/>
  <c r="AC76" i="15"/>
  <c r="AD75" i="15"/>
  <c r="AC75" i="15"/>
  <c r="AD74" i="15"/>
  <c r="AC74" i="15"/>
  <c r="AD73" i="15"/>
  <c r="AC73" i="15"/>
  <c r="AD72" i="15"/>
  <c r="AC72" i="15"/>
  <c r="AD71" i="15"/>
  <c r="AC71" i="15"/>
  <c r="AD70" i="15"/>
  <c r="AC70" i="15"/>
  <c r="AD69" i="15"/>
  <c r="AC69" i="15"/>
  <c r="AD68" i="15"/>
  <c r="AC68" i="15"/>
  <c r="AD67" i="15"/>
  <c r="AC67" i="15"/>
  <c r="AD66" i="15"/>
  <c r="AC66" i="15"/>
  <c r="AD65" i="15"/>
  <c r="AC65" i="15"/>
  <c r="AD64" i="15"/>
  <c r="AC64" i="15"/>
  <c r="AD63" i="15"/>
  <c r="AC63" i="15"/>
  <c r="AD62" i="15"/>
  <c r="AC62" i="15"/>
  <c r="AD61" i="15"/>
  <c r="AC61" i="15"/>
  <c r="AD60" i="15"/>
  <c r="AC60" i="15"/>
  <c r="AD59" i="15"/>
  <c r="AC59" i="15"/>
  <c r="AD58" i="15"/>
  <c r="AC58" i="15"/>
  <c r="AD57" i="15"/>
  <c r="AC57" i="15"/>
  <c r="AD56" i="15"/>
  <c r="AC56" i="15"/>
  <c r="AD55" i="15"/>
  <c r="AC55" i="15"/>
  <c r="AD54" i="15"/>
  <c r="AC54" i="15"/>
  <c r="AC22" i="15"/>
  <c r="AD22" i="15"/>
  <c r="AC23" i="15"/>
  <c r="AD23" i="15"/>
  <c r="AC24" i="15"/>
  <c r="AD24" i="15"/>
  <c r="AC25" i="15"/>
  <c r="AD25" i="15"/>
  <c r="AC26" i="15"/>
  <c r="AD26" i="15"/>
  <c r="AC27" i="15"/>
  <c r="AD27" i="15"/>
  <c r="AC28" i="15"/>
  <c r="AD28" i="15"/>
  <c r="AC29" i="15"/>
  <c r="AD29" i="15"/>
  <c r="AC30" i="15"/>
  <c r="AD30" i="15"/>
  <c r="AC31" i="15"/>
  <c r="AD31" i="15"/>
  <c r="AC32" i="15"/>
  <c r="AD32" i="15"/>
  <c r="AC33" i="15"/>
  <c r="AD33" i="15"/>
  <c r="AC34" i="15"/>
  <c r="AD34" i="15"/>
  <c r="AC35" i="15"/>
  <c r="AD35" i="15"/>
  <c r="AC36" i="15"/>
  <c r="AD36" i="15"/>
  <c r="AC37" i="15"/>
  <c r="AD37" i="15"/>
  <c r="AC38" i="15"/>
  <c r="AD38" i="15"/>
  <c r="AC39" i="15"/>
  <c r="AD39" i="15"/>
  <c r="AC40" i="15"/>
  <c r="AD40" i="15"/>
  <c r="AC41" i="15"/>
  <c r="AD41" i="15"/>
  <c r="AC42" i="15"/>
  <c r="AD42" i="15"/>
  <c r="AC43" i="15"/>
  <c r="AD43" i="15"/>
  <c r="AC44" i="15"/>
  <c r="AD44" i="15"/>
  <c r="AC45" i="15"/>
  <c r="AD45" i="15"/>
  <c r="AC46" i="15"/>
  <c r="AD46" i="15"/>
  <c r="AC47" i="15"/>
  <c r="AD47" i="15"/>
  <c r="AC48" i="15"/>
  <c r="AD48" i="15"/>
  <c r="AC49" i="15"/>
  <c r="AD49" i="15"/>
  <c r="AC50" i="15"/>
  <c r="AD50" i="15"/>
  <c r="AC51" i="15"/>
  <c r="AD51" i="15"/>
  <c r="AC52" i="15"/>
  <c r="AD52" i="15"/>
  <c r="AC53" i="15"/>
  <c r="AD53" i="15"/>
  <c r="H69" i="14"/>
  <c r="H68" i="14"/>
  <c r="H67" i="14"/>
  <c r="H66" i="14"/>
  <c r="D62" i="14"/>
  <c r="H65" i="14" s="1"/>
  <c r="H61" i="14"/>
  <c r="H60" i="14"/>
  <c r="H59" i="14"/>
  <c r="H58" i="14"/>
  <c r="D54" i="14"/>
  <c r="H57" i="14" s="1"/>
  <c r="D22" i="14"/>
  <c r="H22" i="14" s="1"/>
  <c r="H26" i="14"/>
  <c r="H27" i="14"/>
  <c r="H28" i="14"/>
  <c r="H29" i="14"/>
  <c r="D30" i="14"/>
  <c r="H30" i="14" s="1"/>
  <c r="H34" i="14"/>
  <c r="H35" i="14"/>
  <c r="H36" i="14"/>
  <c r="H37" i="14"/>
  <c r="D38" i="14"/>
  <c r="H39" i="14" s="1"/>
  <c r="H41" i="14"/>
  <c r="H42" i="14"/>
  <c r="H43" i="14"/>
  <c r="H44" i="14"/>
  <c r="H45" i="14"/>
  <c r="D46" i="14"/>
  <c r="H46" i="14" s="1"/>
  <c r="H50" i="14"/>
  <c r="H51" i="14"/>
  <c r="H52" i="14"/>
  <c r="H53" i="14"/>
  <c r="H69" i="12"/>
  <c r="H68" i="12"/>
  <c r="H67" i="12"/>
  <c r="H66" i="12"/>
  <c r="C62" i="12"/>
  <c r="H65" i="12" s="1"/>
  <c r="H61" i="12"/>
  <c r="H60" i="12"/>
  <c r="H59" i="12"/>
  <c r="H58" i="12"/>
  <c r="H55" i="12"/>
  <c r="H54" i="12"/>
  <c r="C54" i="12"/>
  <c r="H57" i="12" s="1"/>
  <c r="C22" i="12"/>
  <c r="H22" i="12" s="1"/>
  <c r="H26" i="12"/>
  <c r="H27" i="12"/>
  <c r="H28" i="12"/>
  <c r="H29" i="12"/>
  <c r="C30" i="12"/>
  <c r="H30" i="12" s="1"/>
  <c r="H31" i="12"/>
  <c r="H32" i="12"/>
  <c r="H34" i="12"/>
  <c r="H35" i="12"/>
  <c r="H36" i="12"/>
  <c r="H37" i="12"/>
  <c r="C38" i="12"/>
  <c r="H40" i="12" s="1"/>
  <c r="H38" i="12"/>
  <c r="H39" i="12"/>
  <c r="H42" i="12"/>
  <c r="H43" i="12"/>
  <c r="H44" i="12"/>
  <c r="H45" i="12"/>
  <c r="C46" i="12"/>
  <c r="H46" i="12" s="1"/>
  <c r="H50" i="12"/>
  <c r="H51" i="12"/>
  <c r="H52" i="12"/>
  <c r="H53" i="12"/>
  <c r="AF125" i="10"/>
  <c r="AE125" i="10"/>
  <c r="AG125" i="10" s="1"/>
  <c r="AF124" i="10"/>
  <c r="AE124" i="10"/>
  <c r="AG124" i="10" s="1"/>
  <c r="AF123" i="10"/>
  <c r="AE123" i="10"/>
  <c r="AG123" i="10" s="1"/>
  <c r="AF122" i="10"/>
  <c r="AE122" i="10"/>
  <c r="AG122" i="10" s="1"/>
  <c r="AF121" i="10"/>
  <c r="AE121" i="10"/>
  <c r="AG121" i="10" s="1"/>
  <c r="AF120" i="10"/>
  <c r="AE120" i="10"/>
  <c r="AG120" i="10" s="1"/>
  <c r="AF119" i="10"/>
  <c r="AE119" i="10"/>
  <c r="AG119" i="10" s="1"/>
  <c r="AF118" i="10"/>
  <c r="AE118" i="10"/>
  <c r="AG118" i="10" s="1"/>
  <c r="AF117" i="10"/>
  <c r="AE117" i="10"/>
  <c r="AG117" i="10" s="1"/>
  <c r="AF116" i="10"/>
  <c r="AE116" i="10"/>
  <c r="AG116" i="10" s="1"/>
  <c r="AF115" i="10"/>
  <c r="AE115" i="10"/>
  <c r="AG115" i="10" s="1"/>
  <c r="AF114" i="10"/>
  <c r="AE114" i="10"/>
  <c r="AG114" i="10" s="1"/>
  <c r="AG113" i="10"/>
  <c r="AF113" i="10"/>
  <c r="AE113" i="10"/>
  <c r="AF112" i="10"/>
  <c r="AE112" i="10"/>
  <c r="AG112" i="10" s="1"/>
  <c r="AF111" i="10"/>
  <c r="AE111" i="10"/>
  <c r="AG111" i="10" s="1"/>
  <c r="AF110" i="10"/>
  <c r="AE110" i="10"/>
  <c r="AG110" i="10" s="1"/>
  <c r="AF109" i="10"/>
  <c r="AE109" i="10"/>
  <c r="AG109" i="10" s="1"/>
  <c r="AF108" i="10"/>
  <c r="AE108" i="10"/>
  <c r="AG108" i="10" s="1"/>
  <c r="AF107" i="10"/>
  <c r="AE107" i="10"/>
  <c r="AG107" i="10" s="1"/>
  <c r="AF106" i="10"/>
  <c r="AE106" i="10"/>
  <c r="AG106" i="10" s="1"/>
  <c r="AF105" i="10"/>
  <c r="AE105" i="10"/>
  <c r="AG105" i="10" s="1"/>
  <c r="AF104" i="10"/>
  <c r="AE104" i="10"/>
  <c r="AG104" i="10" s="1"/>
  <c r="AF103" i="10"/>
  <c r="AE103" i="10"/>
  <c r="AG103" i="10" s="1"/>
  <c r="AF102" i="10"/>
  <c r="AE102" i="10"/>
  <c r="AG102" i="10" s="1"/>
  <c r="AF101" i="10"/>
  <c r="AE101" i="10"/>
  <c r="AG101" i="10" s="1"/>
  <c r="AG100" i="10"/>
  <c r="AF100" i="10"/>
  <c r="AE100" i="10"/>
  <c r="AF99" i="10"/>
  <c r="AE99" i="10"/>
  <c r="AG99" i="10" s="1"/>
  <c r="AF98" i="10"/>
  <c r="AE98" i="10"/>
  <c r="AG98" i="10" s="1"/>
  <c r="AF97" i="10"/>
  <c r="AE97" i="10"/>
  <c r="AG97" i="10" s="1"/>
  <c r="AF96" i="10"/>
  <c r="AE96" i="10"/>
  <c r="AG96" i="10" s="1"/>
  <c r="AF95" i="10"/>
  <c r="AE95" i="10"/>
  <c r="AG95" i="10" s="1"/>
  <c r="AF94" i="10"/>
  <c r="AE94" i="10"/>
  <c r="AG94" i="10" s="1"/>
  <c r="AF93" i="10"/>
  <c r="AE93" i="10"/>
  <c r="AG93" i="10" s="1"/>
  <c r="AG92" i="10"/>
  <c r="AF92" i="10"/>
  <c r="AE92" i="10"/>
  <c r="AF91" i="10"/>
  <c r="AE91" i="10"/>
  <c r="AG91" i="10" s="1"/>
  <c r="AF90" i="10"/>
  <c r="AE90" i="10"/>
  <c r="AG90" i="10" s="1"/>
  <c r="AF89" i="10"/>
  <c r="AE89" i="10"/>
  <c r="AG89" i="10" s="1"/>
  <c r="AF88" i="10"/>
  <c r="AE88" i="10"/>
  <c r="AG88" i="10" s="1"/>
  <c r="AF87" i="10"/>
  <c r="AE87" i="10"/>
  <c r="AG87" i="10" s="1"/>
  <c r="AF86" i="10"/>
  <c r="AE86" i="10"/>
  <c r="AG86" i="10" s="1"/>
  <c r="AF85" i="10"/>
  <c r="AE85" i="10"/>
  <c r="AG85" i="10" s="1"/>
  <c r="AF84" i="10"/>
  <c r="AE84" i="10"/>
  <c r="AG84" i="10" s="1"/>
  <c r="AF83" i="10"/>
  <c r="AE83" i="10"/>
  <c r="AG83" i="10" s="1"/>
  <c r="AF82" i="10"/>
  <c r="AE82" i="10"/>
  <c r="AG82" i="10" s="1"/>
  <c r="AF81" i="10"/>
  <c r="AE81" i="10"/>
  <c r="AG81" i="10" s="1"/>
  <c r="AF80" i="10"/>
  <c r="AE80" i="10"/>
  <c r="AG80" i="10" s="1"/>
  <c r="AF79" i="10"/>
  <c r="AE79" i="10"/>
  <c r="AG79" i="10" s="1"/>
  <c r="AF78" i="10"/>
  <c r="AE78" i="10"/>
  <c r="AG78" i="10" s="1"/>
  <c r="AF77" i="10"/>
  <c r="AE77" i="10"/>
  <c r="AG77" i="10" s="1"/>
  <c r="AF76" i="10"/>
  <c r="AE76" i="10"/>
  <c r="AG76" i="10" s="1"/>
  <c r="AF75" i="10"/>
  <c r="AE75" i="10"/>
  <c r="AG75" i="10" s="1"/>
  <c r="AF74" i="10"/>
  <c r="AE74" i="10"/>
  <c r="AG74" i="10" s="1"/>
  <c r="AF73" i="10"/>
  <c r="AE73" i="10"/>
  <c r="AG73" i="10" s="1"/>
  <c r="AF72" i="10"/>
  <c r="AE72" i="10"/>
  <c r="AG72" i="10" s="1"/>
  <c r="AF71" i="10"/>
  <c r="AE71" i="10"/>
  <c r="AG71" i="10" s="1"/>
  <c r="AF70" i="10"/>
  <c r="AE70" i="10"/>
  <c r="AG70" i="10" s="1"/>
  <c r="AF69" i="10"/>
  <c r="AE69" i="10"/>
  <c r="AG69" i="10" s="1"/>
  <c r="AF68" i="10"/>
  <c r="AE68" i="10"/>
  <c r="AG68" i="10" s="1"/>
  <c r="AF67" i="10"/>
  <c r="AE67" i="10"/>
  <c r="AG67" i="10" s="1"/>
  <c r="AF66" i="10"/>
  <c r="AE66" i="10"/>
  <c r="AG66" i="10" s="1"/>
  <c r="AF65" i="10"/>
  <c r="AE65" i="10"/>
  <c r="AG65" i="10" s="1"/>
  <c r="AF64" i="10"/>
  <c r="AE64" i="10"/>
  <c r="AG64" i="10" s="1"/>
  <c r="AF63" i="10"/>
  <c r="AE63" i="10"/>
  <c r="AG63" i="10" s="1"/>
  <c r="AF62" i="10"/>
  <c r="AE62" i="10"/>
  <c r="AG62" i="10" s="1"/>
  <c r="AF61" i="10"/>
  <c r="AE61" i="10"/>
  <c r="AG61" i="10" s="1"/>
  <c r="AG60" i="10"/>
  <c r="AF60" i="10"/>
  <c r="AE60" i="10"/>
  <c r="AG59" i="10"/>
  <c r="AF59" i="10"/>
  <c r="AE59" i="10"/>
  <c r="AF58" i="10"/>
  <c r="AE58" i="10"/>
  <c r="AG58" i="10" s="1"/>
  <c r="AF57" i="10"/>
  <c r="AE57" i="10"/>
  <c r="AG57" i="10" s="1"/>
  <c r="AF56" i="10"/>
  <c r="AE56" i="10"/>
  <c r="AG56" i="10" s="1"/>
  <c r="AF55" i="10"/>
  <c r="AE55" i="10"/>
  <c r="AG55" i="10" s="1"/>
  <c r="AF54" i="10"/>
  <c r="AE54" i="10"/>
  <c r="AG54" i="10" s="1"/>
  <c r="AE22" i="10"/>
  <c r="AG22" i="10" s="1"/>
  <c r="AF22" i="10"/>
  <c r="AE23" i="10"/>
  <c r="AG23" i="10" s="1"/>
  <c r="AF23" i="10"/>
  <c r="AE24" i="10"/>
  <c r="AG24" i="10" s="1"/>
  <c r="AF24" i="10"/>
  <c r="AE25" i="10"/>
  <c r="AG25" i="10" s="1"/>
  <c r="AF25" i="10"/>
  <c r="AE26" i="10"/>
  <c r="AG26" i="10" s="1"/>
  <c r="AF26" i="10"/>
  <c r="AE27" i="10"/>
  <c r="AG27" i="10" s="1"/>
  <c r="AF27" i="10"/>
  <c r="AE28" i="10"/>
  <c r="AF28" i="10"/>
  <c r="AG28" i="10"/>
  <c r="AE29" i="10"/>
  <c r="AG29" i="10" s="1"/>
  <c r="AF29" i="10"/>
  <c r="AE30" i="10"/>
  <c r="AG30" i="10" s="1"/>
  <c r="AF30" i="10"/>
  <c r="AE31" i="10"/>
  <c r="AG31" i="10" s="1"/>
  <c r="AF31" i="10"/>
  <c r="AE32" i="10"/>
  <c r="AG32" i="10" s="1"/>
  <c r="AF32" i="10"/>
  <c r="AE33" i="10"/>
  <c r="AG33" i="10" s="1"/>
  <c r="AF33" i="10"/>
  <c r="AE34" i="10"/>
  <c r="AG34" i="10" s="1"/>
  <c r="AF34" i="10"/>
  <c r="AE35" i="10"/>
  <c r="AF35" i="10"/>
  <c r="AG35" i="10"/>
  <c r="AE36" i="10"/>
  <c r="AG36" i="10" s="1"/>
  <c r="AF36" i="10"/>
  <c r="AE37" i="10"/>
  <c r="AG37" i="10" s="1"/>
  <c r="AF37" i="10"/>
  <c r="AE38" i="10"/>
  <c r="AG38" i="10" s="1"/>
  <c r="AF38" i="10"/>
  <c r="AE39" i="10"/>
  <c r="AG39" i="10" s="1"/>
  <c r="AF39" i="10"/>
  <c r="AE40" i="10"/>
  <c r="AG40" i="10" s="1"/>
  <c r="AF40" i="10"/>
  <c r="AE41" i="10"/>
  <c r="AG41" i="10" s="1"/>
  <c r="AF41" i="10"/>
  <c r="AE42" i="10"/>
  <c r="AG42" i="10" s="1"/>
  <c r="AF42" i="10"/>
  <c r="AE43" i="10"/>
  <c r="AF43" i="10"/>
  <c r="AG43" i="10"/>
  <c r="AE44" i="10"/>
  <c r="AF44" i="10"/>
  <c r="AG44" i="10"/>
  <c r="AE45" i="10"/>
  <c r="AG45" i="10" s="1"/>
  <c r="AF45" i="10"/>
  <c r="AE46" i="10"/>
  <c r="AG46" i="10" s="1"/>
  <c r="AF46" i="10"/>
  <c r="AE47" i="10"/>
  <c r="AG47" i="10" s="1"/>
  <c r="AF47" i="10"/>
  <c r="AE48" i="10"/>
  <c r="AG48" i="10" s="1"/>
  <c r="AF48" i="10"/>
  <c r="AE49" i="10"/>
  <c r="AG49" i="10" s="1"/>
  <c r="AF49" i="10"/>
  <c r="AE50" i="10"/>
  <c r="AG50" i="10" s="1"/>
  <c r="AF50" i="10"/>
  <c r="AE51" i="10"/>
  <c r="AG51" i="10" s="1"/>
  <c r="AF51" i="10"/>
  <c r="AE52" i="10"/>
  <c r="AG52" i="10" s="1"/>
  <c r="AF52" i="10"/>
  <c r="AE53" i="10"/>
  <c r="AG53" i="10" s="1"/>
  <c r="AF53" i="10"/>
  <c r="AD205" i="8"/>
  <c r="AC205" i="8"/>
  <c r="AE205" i="8" s="1"/>
  <c r="AD204" i="8"/>
  <c r="AC204" i="8"/>
  <c r="AE204" i="8" s="1"/>
  <c r="AD203" i="8"/>
  <c r="AC203" i="8"/>
  <c r="AE203" i="8" s="1"/>
  <c r="AD202" i="8"/>
  <c r="AC202" i="8"/>
  <c r="AE202" i="8" s="1"/>
  <c r="AD201" i="8"/>
  <c r="AC201" i="8"/>
  <c r="AE201" i="8" s="1"/>
  <c r="AD200" i="8"/>
  <c r="AC200" i="8"/>
  <c r="AE200" i="8" s="1"/>
  <c r="AD199" i="8"/>
  <c r="AC199" i="8"/>
  <c r="AD198" i="8"/>
  <c r="AC198" i="8"/>
  <c r="AE198" i="8" s="1"/>
  <c r="AD197" i="8"/>
  <c r="AC197" i="8"/>
  <c r="AE197" i="8" s="1"/>
  <c r="AD196" i="8"/>
  <c r="AC196" i="8"/>
  <c r="AE196" i="8" s="1"/>
  <c r="AD195" i="8"/>
  <c r="AC195" i="8"/>
  <c r="AE195" i="8" s="1"/>
  <c r="AD194" i="8"/>
  <c r="AC194" i="8"/>
  <c r="AE194" i="8" s="1"/>
  <c r="AD193" i="8"/>
  <c r="AC193" i="8"/>
  <c r="AE193" i="8" s="1"/>
  <c r="AD192" i="8"/>
  <c r="AC192" i="8"/>
  <c r="AE192" i="8" s="1"/>
  <c r="AD191" i="8"/>
  <c r="AC191" i="8"/>
  <c r="AE191" i="8" s="1"/>
  <c r="AD190" i="8"/>
  <c r="AC190" i="8"/>
  <c r="AE190" i="8" s="1"/>
  <c r="AD189" i="8"/>
  <c r="AC189" i="8"/>
  <c r="AE189" i="8" s="1"/>
  <c r="AD188" i="8"/>
  <c r="AC188" i="8"/>
  <c r="AE188" i="8" s="1"/>
  <c r="AD187" i="8"/>
  <c r="AC187" i="8"/>
  <c r="AE187" i="8" s="1"/>
  <c r="AD186" i="8"/>
  <c r="AC186" i="8"/>
  <c r="AE186" i="8" s="1"/>
  <c r="AD185" i="8"/>
  <c r="AC185" i="8"/>
  <c r="AE185" i="8" s="1"/>
  <c r="AD184" i="8"/>
  <c r="AC184" i="8"/>
  <c r="AE184" i="8" s="1"/>
  <c r="AD183" i="8"/>
  <c r="AC183" i="8"/>
  <c r="AE183" i="8" s="1"/>
  <c r="AD182" i="8"/>
  <c r="AC182" i="8"/>
  <c r="AE182" i="8" s="1"/>
  <c r="AD181" i="8"/>
  <c r="AC181" i="8"/>
  <c r="AE181" i="8" s="1"/>
  <c r="AD180" i="8"/>
  <c r="AC180" i="8"/>
  <c r="AE180" i="8" s="1"/>
  <c r="AD179" i="8"/>
  <c r="AC179" i="8"/>
  <c r="AE179" i="8" s="1"/>
  <c r="AD178" i="8"/>
  <c r="AC178" i="8"/>
  <c r="AE178" i="8" s="1"/>
  <c r="AD177" i="8"/>
  <c r="AC177" i="8"/>
  <c r="AE177" i="8" s="1"/>
  <c r="AD176" i="8"/>
  <c r="AC176" i="8"/>
  <c r="AE176" i="8" s="1"/>
  <c r="AD175" i="8"/>
  <c r="AC175" i="8"/>
  <c r="AE175" i="8" s="1"/>
  <c r="AD174" i="8"/>
  <c r="AC174" i="8"/>
  <c r="AE174" i="8" s="1"/>
  <c r="AD173" i="8"/>
  <c r="AC173" i="8"/>
  <c r="AE173" i="8" s="1"/>
  <c r="AD172" i="8"/>
  <c r="AC172" i="8"/>
  <c r="AE172" i="8" s="1"/>
  <c r="AD171" i="8"/>
  <c r="AC171" i="8"/>
  <c r="AE171" i="8" s="1"/>
  <c r="AD170" i="8"/>
  <c r="AC170" i="8"/>
  <c r="AE170" i="8" s="1"/>
  <c r="AD169" i="8"/>
  <c r="AC169" i="8"/>
  <c r="AE169" i="8" s="1"/>
  <c r="AD168" i="8"/>
  <c r="AC168" i="8"/>
  <c r="AE168" i="8" s="1"/>
  <c r="AD167" i="8"/>
  <c r="AC167" i="8"/>
  <c r="AE167" i="8" s="1"/>
  <c r="AD166" i="8"/>
  <c r="AC166" i="8"/>
  <c r="AE166" i="8" s="1"/>
  <c r="AD165" i="8"/>
  <c r="AC165" i="8"/>
  <c r="AE165" i="8" s="1"/>
  <c r="AE164" i="8"/>
  <c r="AD164" i="8"/>
  <c r="AC164" i="8"/>
  <c r="AD163" i="8"/>
  <c r="AC163" i="8"/>
  <c r="AE163" i="8" s="1"/>
  <c r="AD162" i="8"/>
  <c r="AC162" i="8"/>
  <c r="AE162" i="8" s="1"/>
  <c r="AD161" i="8"/>
  <c r="AC161" i="8"/>
  <c r="AE161" i="8" s="1"/>
  <c r="AD160" i="8"/>
  <c r="AC160" i="8"/>
  <c r="AE160" i="8" s="1"/>
  <c r="AD159" i="8"/>
  <c r="AC159" i="8"/>
  <c r="AE159" i="8" s="1"/>
  <c r="AD158" i="8"/>
  <c r="AC158" i="8"/>
  <c r="AE158" i="8" s="1"/>
  <c r="AD157" i="8"/>
  <c r="AC157" i="8"/>
  <c r="AE157" i="8" s="1"/>
  <c r="AD156" i="8"/>
  <c r="AC156" i="8"/>
  <c r="AE156" i="8" s="1"/>
  <c r="AD155" i="8"/>
  <c r="AC155" i="8"/>
  <c r="AE155" i="8" s="1"/>
  <c r="AD154" i="8"/>
  <c r="AC154" i="8"/>
  <c r="AE154" i="8" s="1"/>
  <c r="AD153" i="8"/>
  <c r="AC153" i="8"/>
  <c r="AE153" i="8" s="1"/>
  <c r="AD152" i="8"/>
  <c r="AC152" i="8"/>
  <c r="AE152" i="8" s="1"/>
  <c r="AD151" i="8"/>
  <c r="AC151" i="8"/>
  <c r="AE151" i="8" s="1"/>
  <c r="AD150" i="8"/>
  <c r="AC150" i="8"/>
  <c r="AE150" i="8" s="1"/>
  <c r="AD149" i="8"/>
  <c r="AC149" i="8"/>
  <c r="AE149" i="8" s="1"/>
  <c r="AD148" i="8"/>
  <c r="AC148" i="8"/>
  <c r="AE148" i="8" s="1"/>
  <c r="AD147" i="8"/>
  <c r="AC147" i="8"/>
  <c r="AE147" i="8" s="1"/>
  <c r="AD146" i="8"/>
  <c r="AC146" i="8"/>
  <c r="AE146" i="8" s="1"/>
  <c r="AD145" i="8"/>
  <c r="AC145" i="8"/>
  <c r="AE145" i="8" s="1"/>
  <c r="AD144" i="8"/>
  <c r="AC144" i="8"/>
  <c r="AE144" i="8" s="1"/>
  <c r="AD143" i="8"/>
  <c r="AC143" i="8"/>
  <c r="AE143" i="8" s="1"/>
  <c r="AD142" i="8"/>
  <c r="AC142" i="8"/>
  <c r="AE142" i="8" s="1"/>
  <c r="AD141" i="8"/>
  <c r="AC141" i="8"/>
  <c r="AE141" i="8" s="1"/>
  <c r="AD140" i="8"/>
  <c r="AC140" i="8"/>
  <c r="AE140" i="8" s="1"/>
  <c r="AD139" i="8"/>
  <c r="AC139" i="8"/>
  <c r="AE139" i="8" s="1"/>
  <c r="AD138" i="8"/>
  <c r="AC138" i="8"/>
  <c r="AE138" i="8" s="1"/>
  <c r="AD137" i="8"/>
  <c r="AC137" i="8"/>
  <c r="AE137" i="8" s="1"/>
  <c r="AD136" i="8"/>
  <c r="AC136" i="8"/>
  <c r="AE136" i="8" s="1"/>
  <c r="AD135" i="8"/>
  <c r="AC135" i="8"/>
  <c r="AE135" i="8" s="1"/>
  <c r="AD134" i="8"/>
  <c r="AC134" i="8"/>
  <c r="AE134" i="8" s="1"/>
  <c r="AD133" i="8"/>
  <c r="AC133" i="8"/>
  <c r="AE133" i="8" s="1"/>
  <c r="AD132" i="8"/>
  <c r="AC132" i="8"/>
  <c r="AE132" i="8" s="1"/>
  <c r="AD131" i="8"/>
  <c r="AC131" i="8"/>
  <c r="AE131" i="8" s="1"/>
  <c r="AD130" i="8"/>
  <c r="AC130" i="8"/>
  <c r="AE130" i="8" s="1"/>
  <c r="AD129" i="8"/>
  <c r="AC129" i="8"/>
  <c r="AE129" i="8" s="1"/>
  <c r="AD128" i="8"/>
  <c r="AC128" i="8"/>
  <c r="AE128" i="8" s="1"/>
  <c r="AD127" i="8"/>
  <c r="AC127" i="8"/>
  <c r="AE127" i="8" s="1"/>
  <c r="AD126" i="8"/>
  <c r="AC126" i="8"/>
  <c r="AE126" i="8" s="1"/>
  <c r="AD125" i="8"/>
  <c r="AC125" i="8"/>
  <c r="AE125" i="8" s="1"/>
  <c r="AD124" i="8"/>
  <c r="AC124" i="8"/>
  <c r="AE124" i="8" s="1"/>
  <c r="AD123" i="8"/>
  <c r="AC123" i="8"/>
  <c r="AE123" i="8" s="1"/>
  <c r="AD122" i="8"/>
  <c r="AC122" i="8"/>
  <c r="AE122" i="8" s="1"/>
  <c r="AD121" i="8"/>
  <c r="AC121" i="8"/>
  <c r="AE121" i="8" s="1"/>
  <c r="AD120" i="8"/>
  <c r="AC120" i="8"/>
  <c r="AE120" i="8" s="1"/>
  <c r="AD119" i="8"/>
  <c r="AC119" i="8"/>
  <c r="AE119" i="8" s="1"/>
  <c r="AD118" i="8"/>
  <c r="AC118" i="8"/>
  <c r="AE118" i="8" s="1"/>
  <c r="AD117" i="8"/>
  <c r="AC117" i="8"/>
  <c r="AE117" i="8" s="1"/>
  <c r="AD116" i="8"/>
  <c r="AC116" i="8"/>
  <c r="AE116" i="8" s="1"/>
  <c r="AD115" i="8"/>
  <c r="AC115" i="8"/>
  <c r="AE115" i="8" s="1"/>
  <c r="AD114" i="8"/>
  <c r="AC114" i="8"/>
  <c r="AE114" i="8" s="1"/>
  <c r="AE113" i="8"/>
  <c r="AD113" i="8"/>
  <c r="AC113" i="8"/>
  <c r="AD112" i="8"/>
  <c r="AC112" i="8"/>
  <c r="AE112" i="8" s="1"/>
  <c r="AD111" i="8"/>
  <c r="AC111" i="8"/>
  <c r="AE111" i="8" s="1"/>
  <c r="AD110" i="8"/>
  <c r="AC110" i="8"/>
  <c r="AE110" i="8" s="1"/>
  <c r="AD109" i="8"/>
  <c r="AC109" i="8"/>
  <c r="AE109" i="8" s="1"/>
  <c r="AD108" i="8"/>
  <c r="AC108" i="8"/>
  <c r="AE108" i="8" s="1"/>
  <c r="AD107" i="8"/>
  <c r="AC107" i="8"/>
  <c r="AE107" i="8" s="1"/>
  <c r="AD106" i="8"/>
  <c r="AC106" i="8"/>
  <c r="AE106" i="8" s="1"/>
  <c r="AD105" i="8"/>
  <c r="AC105" i="8"/>
  <c r="AE105" i="8" s="1"/>
  <c r="AD104" i="8"/>
  <c r="AC104" i="8"/>
  <c r="AE104" i="8" s="1"/>
  <c r="AD103" i="8"/>
  <c r="AC103" i="8"/>
  <c r="AE103" i="8" s="1"/>
  <c r="AD102" i="8"/>
  <c r="AC102" i="8"/>
  <c r="AE102" i="8" s="1"/>
  <c r="J8" i="1" l="1"/>
  <c r="F45" i="1"/>
  <c r="I5" i="1"/>
  <c r="F44" i="1"/>
  <c r="I6" i="1"/>
  <c r="F43" i="1"/>
  <c r="I7" i="1"/>
  <c r="G45" i="1"/>
  <c r="H54" i="14"/>
  <c r="H62" i="14"/>
  <c r="G44" i="1"/>
  <c r="H41" i="12"/>
  <c r="H55" i="14"/>
  <c r="H63" i="14"/>
  <c r="H33" i="12"/>
  <c r="H25" i="12"/>
  <c r="H33" i="14"/>
  <c r="H56" i="14"/>
  <c r="H24" i="12"/>
  <c r="H32" i="14"/>
  <c r="H25" i="14"/>
  <c r="H38" i="14"/>
  <c r="H31" i="14"/>
  <c r="H24" i="14"/>
  <c r="G43" i="1"/>
  <c r="H49" i="14"/>
  <c r="H23" i="14"/>
  <c r="H62" i="12"/>
  <c r="AE199" i="8"/>
  <c r="H64" i="14"/>
  <c r="H47" i="14"/>
  <c r="H40" i="14"/>
  <c r="H48" i="14"/>
  <c r="H56" i="12"/>
  <c r="H63" i="12"/>
  <c r="H64" i="12"/>
  <c r="H49" i="12"/>
  <c r="H48" i="12"/>
  <c r="H23" i="12"/>
  <c r="H47" i="12"/>
  <c r="AD101" i="8"/>
  <c r="AC101" i="8"/>
  <c r="AE101" i="8" s="1"/>
  <c r="AD100" i="8"/>
  <c r="AC100" i="8"/>
  <c r="AE100" i="8" s="1"/>
  <c r="AD99" i="8"/>
  <c r="AC99" i="8"/>
  <c r="AE99" i="8" s="1"/>
  <c r="AD98" i="8"/>
  <c r="AC98" i="8"/>
  <c r="AE98" i="8" s="1"/>
  <c r="AD97" i="8"/>
  <c r="AC97" i="8"/>
  <c r="AE97" i="8" s="1"/>
  <c r="AD96" i="8"/>
  <c r="AC96" i="8"/>
  <c r="AE96" i="8" s="1"/>
  <c r="AD95" i="8"/>
  <c r="AC95" i="8"/>
  <c r="AE95" i="8" s="1"/>
  <c r="AD94" i="8"/>
  <c r="AC94" i="8"/>
  <c r="AE94" i="8" s="1"/>
  <c r="AD93" i="8"/>
  <c r="AC93" i="8"/>
  <c r="AE93" i="8" s="1"/>
  <c r="AD92" i="8"/>
  <c r="AC92" i="8"/>
  <c r="AE92" i="8" s="1"/>
  <c r="AD91" i="8"/>
  <c r="AC91" i="8"/>
  <c r="AE91" i="8" s="1"/>
  <c r="AD90" i="8"/>
  <c r="AC90" i="8"/>
  <c r="AE90" i="8" s="1"/>
  <c r="AD89" i="8"/>
  <c r="AC89" i="8"/>
  <c r="AE89" i="8" s="1"/>
  <c r="AD88" i="8"/>
  <c r="AC88" i="8"/>
  <c r="AE88" i="8" s="1"/>
  <c r="AD87" i="8"/>
  <c r="AC87" i="8"/>
  <c r="AE87" i="8" s="1"/>
  <c r="AD86" i="8"/>
  <c r="AC86" i="8"/>
  <c r="AE86" i="8" s="1"/>
  <c r="AD85" i="8"/>
  <c r="AC85" i="8"/>
  <c r="AE85" i="8" s="1"/>
  <c r="AD84" i="8"/>
  <c r="AC84" i="8"/>
  <c r="AE84" i="8" s="1"/>
  <c r="AD83" i="8"/>
  <c r="AC83" i="8"/>
  <c r="AE83" i="8" s="1"/>
  <c r="AD82" i="8"/>
  <c r="AC82" i="8"/>
  <c r="AE82" i="8" s="1"/>
  <c r="AD81" i="8"/>
  <c r="AC81" i="8"/>
  <c r="AE81" i="8" s="1"/>
  <c r="AD80" i="8"/>
  <c r="AC80" i="8"/>
  <c r="AE80" i="8" s="1"/>
  <c r="AD79" i="8"/>
  <c r="AC79" i="8"/>
  <c r="AE79" i="8" s="1"/>
  <c r="AD78" i="8"/>
  <c r="AC78" i="8"/>
  <c r="AE78" i="8" s="1"/>
  <c r="AD77" i="8"/>
  <c r="AC77" i="8"/>
  <c r="AE77" i="8" s="1"/>
  <c r="AD76" i="8"/>
  <c r="AC76" i="8"/>
  <c r="AE76" i="8" s="1"/>
  <c r="AD75" i="8"/>
  <c r="AC75" i="8"/>
  <c r="AE75" i="8" s="1"/>
  <c r="AD74" i="8"/>
  <c r="AC74" i="8"/>
  <c r="AE74" i="8" s="1"/>
  <c r="AD73" i="8"/>
  <c r="AC73" i="8"/>
  <c r="AE73" i="8" s="1"/>
  <c r="AD72" i="8"/>
  <c r="AC72" i="8"/>
  <c r="AE72" i="8" s="1"/>
  <c r="AD71" i="8"/>
  <c r="AC71" i="8"/>
  <c r="AE71" i="8" s="1"/>
  <c r="AD70" i="8"/>
  <c r="AC70" i="8"/>
  <c r="AE70" i="8" s="1"/>
  <c r="AD69" i="8"/>
  <c r="AC69" i="8"/>
  <c r="AE69" i="8" s="1"/>
  <c r="AD68" i="8"/>
  <c r="AC68" i="8"/>
  <c r="AE68" i="8" s="1"/>
  <c r="AD67" i="8"/>
  <c r="AC67" i="8"/>
  <c r="AE67" i="8" s="1"/>
  <c r="AD66" i="8"/>
  <c r="AC66" i="8"/>
  <c r="AE66" i="8" s="1"/>
  <c r="AD65" i="8"/>
  <c r="AC65" i="8"/>
  <c r="AE65" i="8" s="1"/>
  <c r="AD64" i="8"/>
  <c r="AC64" i="8"/>
  <c r="AE64" i="8" s="1"/>
  <c r="AD63" i="8"/>
  <c r="AC63" i="8"/>
  <c r="AE63" i="8" s="1"/>
  <c r="AD62" i="8"/>
  <c r="AC62" i="8"/>
  <c r="AE62" i="8" s="1"/>
  <c r="AD61" i="8"/>
  <c r="AC61" i="8"/>
  <c r="AE61" i="8" s="1"/>
  <c r="AD60" i="8"/>
  <c r="AC60" i="8"/>
  <c r="AE60" i="8" s="1"/>
  <c r="AD59" i="8"/>
  <c r="AC59" i="8"/>
  <c r="AE59" i="8" s="1"/>
  <c r="AD58" i="8"/>
  <c r="AC58" i="8"/>
  <c r="AE58" i="8" s="1"/>
  <c r="AD57" i="8"/>
  <c r="AC57" i="8"/>
  <c r="AE57" i="8" s="1"/>
  <c r="AD56" i="8"/>
  <c r="AC56" i="8"/>
  <c r="AE56" i="8" s="1"/>
  <c r="AD55" i="8"/>
  <c r="AC55" i="8"/>
  <c r="AE55" i="8" s="1"/>
  <c r="AD54" i="8"/>
  <c r="AC54" i="8"/>
  <c r="AE54" i="8" s="1"/>
  <c r="AC22" i="8"/>
  <c r="AE22" i="8" s="1"/>
  <c r="AD22" i="8"/>
  <c r="AC23" i="8"/>
  <c r="AE23" i="8" s="1"/>
  <c r="AD23" i="8"/>
  <c r="AC24" i="8"/>
  <c r="AE24" i="8" s="1"/>
  <c r="AD24" i="8"/>
  <c r="AC25" i="8"/>
  <c r="AE25" i="8" s="1"/>
  <c r="AD25" i="8"/>
  <c r="AC26" i="8"/>
  <c r="AE26" i="8" s="1"/>
  <c r="AD26" i="8"/>
  <c r="AC27" i="8"/>
  <c r="AE27" i="8" s="1"/>
  <c r="AD27" i="8"/>
  <c r="AC28" i="8"/>
  <c r="AE28" i="8" s="1"/>
  <c r="AD28" i="8"/>
  <c r="AC29" i="8"/>
  <c r="AE29" i="8" s="1"/>
  <c r="AD29" i="8"/>
  <c r="AC30" i="8"/>
  <c r="AE30" i="8" s="1"/>
  <c r="AD30" i="8"/>
  <c r="AC31" i="8"/>
  <c r="AE31" i="8" s="1"/>
  <c r="AD31" i="8"/>
  <c r="AC32" i="8"/>
  <c r="AE32" i="8" s="1"/>
  <c r="AD32" i="8"/>
  <c r="AC33" i="8"/>
  <c r="AE33" i="8" s="1"/>
  <c r="AD33" i="8"/>
  <c r="AC34" i="8"/>
  <c r="AE34" i="8" s="1"/>
  <c r="AD34" i="8"/>
  <c r="AC35" i="8"/>
  <c r="AE35" i="8" s="1"/>
  <c r="AD35" i="8"/>
  <c r="AC36" i="8"/>
  <c r="AE36" i="8" s="1"/>
  <c r="AD36" i="8"/>
  <c r="AC37" i="8"/>
  <c r="AE37" i="8" s="1"/>
  <c r="AD37" i="8"/>
  <c r="AC38" i="8"/>
  <c r="AE38" i="8" s="1"/>
  <c r="AD38" i="8"/>
  <c r="AC39" i="8"/>
  <c r="AE39" i="8" s="1"/>
  <c r="AD39" i="8"/>
  <c r="AC40" i="8"/>
  <c r="AE40" i="8" s="1"/>
  <c r="AD40" i="8"/>
  <c r="AC41" i="8"/>
  <c r="AE41" i="8" s="1"/>
  <c r="AD41" i="8"/>
  <c r="AC42" i="8"/>
  <c r="AE42" i="8" s="1"/>
  <c r="AD42" i="8"/>
  <c r="AC43" i="8"/>
  <c r="AE43" i="8" s="1"/>
  <c r="AD43" i="8"/>
  <c r="AC44" i="8"/>
  <c r="AE44" i="8" s="1"/>
  <c r="AD44" i="8"/>
  <c r="AC45" i="8"/>
  <c r="AE45" i="8" s="1"/>
  <c r="AD45" i="8"/>
  <c r="AC46" i="8"/>
  <c r="AE46" i="8" s="1"/>
  <c r="AD46" i="8"/>
  <c r="AC47" i="8"/>
  <c r="AE47" i="8" s="1"/>
  <c r="AD47" i="8"/>
  <c r="AC48" i="8"/>
  <c r="AE48" i="8" s="1"/>
  <c r="AD48" i="8"/>
  <c r="AC49" i="8"/>
  <c r="AE49" i="8" s="1"/>
  <c r="AD49" i="8"/>
  <c r="AC50" i="8"/>
  <c r="AE50" i="8" s="1"/>
  <c r="AD50" i="8"/>
  <c r="AC51" i="8"/>
  <c r="AE51" i="8" s="1"/>
  <c r="AD51" i="8"/>
  <c r="AC52" i="8"/>
  <c r="AE52" i="8" s="1"/>
  <c r="AD52" i="8"/>
  <c r="AC53" i="8"/>
  <c r="AE53" i="8" s="1"/>
  <c r="AD53" i="8"/>
  <c r="I8" i="1" l="1"/>
  <c r="AE6" i="10"/>
  <c r="AF6" i="10"/>
  <c r="AE7" i="10"/>
  <c r="AF7" i="10"/>
  <c r="AE8" i="10"/>
  <c r="AF8" i="10"/>
  <c r="AE9" i="10"/>
  <c r="AF9" i="10"/>
  <c r="AE10" i="10"/>
  <c r="AF10" i="10"/>
  <c r="AE11" i="10"/>
  <c r="AF11" i="10"/>
  <c r="AE12" i="10"/>
  <c r="AF12" i="10"/>
  <c r="AE13" i="10"/>
  <c r="AF13" i="10"/>
  <c r="AE14" i="10"/>
  <c r="AF14" i="10"/>
  <c r="AE15" i="10"/>
  <c r="AF15" i="10"/>
  <c r="AE16" i="10"/>
  <c r="AF16" i="10"/>
  <c r="AE17" i="10"/>
  <c r="AF17" i="10"/>
  <c r="AE18" i="10"/>
  <c r="AF18" i="10"/>
  <c r="AE19" i="10"/>
  <c r="AF19" i="10"/>
  <c r="AE20" i="10"/>
  <c r="AF20" i="10"/>
  <c r="AE21" i="10"/>
  <c r="AF21" i="10"/>
  <c r="AF131" i="10" l="1"/>
  <c r="AE135" i="10"/>
  <c r="AF130" i="10"/>
  <c r="AE130" i="10"/>
  <c r="H6" i="1" s="1"/>
  <c r="AF133" i="10"/>
  <c r="AE136" i="10"/>
  <c r="AE132" i="10"/>
  <c r="D46" i="1" s="1"/>
  <c r="AF135" i="10"/>
  <c r="AF134" i="10"/>
  <c r="AE131" i="10"/>
  <c r="H5" i="1" s="1"/>
  <c r="AE134" i="10"/>
  <c r="AF129" i="10"/>
  <c r="AE133" i="10"/>
  <c r="D47" i="1" s="1"/>
  <c r="AE129" i="10"/>
  <c r="H7" i="1" s="1"/>
  <c r="AF136" i="10"/>
  <c r="AF132" i="10"/>
  <c r="F42" i="16"/>
  <c r="F41" i="16"/>
  <c r="F40" i="16"/>
  <c r="F39" i="16"/>
  <c r="F38" i="16"/>
  <c r="F37" i="16"/>
  <c r="F36" i="16"/>
  <c r="F35" i="16"/>
  <c r="F34" i="16"/>
  <c r="F33" i="16"/>
  <c r="F32" i="16"/>
  <c r="F31" i="16"/>
  <c r="F30" i="16"/>
  <c r="F29" i="16"/>
  <c r="F28" i="16"/>
  <c r="F27" i="16"/>
  <c r="F26" i="16"/>
  <c r="F25" i="16"/>
  <c r="F24" i="16"/>
  <c r="F23" i="16"/>
  <c r="F22" i="16"/>
  <c r="F21" i="16"/>
  <c r="F20" i="16"/>
  <c r="F19" i="16"/>
  <c r="F18" i="16"/>
  <c r="F17" i="16"/>
  <c r="F16" i="16"/>
  <c r="F15" i="16"/>
  <c r="F14" i="16"/>
  <c r="F13" i="16"/>
  <c r="F12" i="16"/>
  <c r="F11" i="16"/>
  <c r="F10" i="16"/>
  <c r="F9" i="16"/>
  <c r="F8" i="16"/>
  <c r="F7" i="16"/>
  <c r="F6" i="16"/>
  <c r="F5" i="16"/>
  <c r="F4" i="16"/>
  <c r="F3" i="16"/>
  <c r="H8" i="1" l="1"/>
  <c r="D43" i="1"/>
  <c r="D44" i="1"/>
  <c r="D45" i="1"/>
  <c r="F43" i="16"/>
  <c r="AD14" i="15" l="1"/>
  <c r="AD15" i="15"/>
  <c r="AD16" i="15"/>
  <c r="AD17" i="15"/>
  <c r="AD18" i="15"/>
  <c r="AD19" i="15"/>
  <c r="AD20" i="15"/>
  <c r="AD21" i="15"/>
  <c r="AD11" i="15"/>
  <c r="AD12" i="15"/>
  <c r="AD13" i="15"/>
  <c r="AD135" i="15" s="1"/>
  <c r="AD10" i="15"/>
  <c r="AD7" i="15"/>
  <c r="AD129" i="15" s="1"/>
  <c r="AD8" i="15"/>
  <c r="AD9" i="15"/>
  <c r="AD6" i="15"/>
  <c r="AC14" i="15"/>
  <c r="AC15" i="15"/>
  <c r="AC16" i="15"/>
  <c r="AC17" i="15"/>
  <c r="AC18" i="15"/>
  <c r="AC19" i="15"/>
  <c r="AC20" i="15"/>
  <c r="AC21" i="15"/>
  <c r="AC11" i="15"/>
  <c r="AC12" i="15"/>
  <c r="AC13" i="15"/>
  <c r="AC135" i="15" s="1"/>
  <c r="AC10" i="15"/>
  <c r="AC7" i="15"/>
  <c r="AC129" i="15" s="1"/>
  <c r="AC8" i="15"/>
  <c r="AC9" i="15"/>
  <c r="AC6" i="15"/>
  <c r="H21" i="14"/>
  <c r="H20" i="14"/>
  <c r="H19" i="14"/>
  <c r="H18" i="14"/>
  <c r="H21" i="12"/>
  <c r="H20" i="12"/>
  <c r="H19" i="12"/>
  <c r="H18" i="12"/>
  <c r="AD131" i="15" l="1"/>
  <c r="AC131" i="15"/>
  <c r="AC130" i="15"/>
  <c r="AD130" i="15"/>
  <c r="AC133" i="15"/>
  <c r="AD133" i="15"/>
  <c r="AC128" i="15"/>
  <c r="AD128" i="15"/>
  <c r="AC132" i="15"/>
  <c r="AD132" i="15"/>
  <c r="AC134" i="15"/>
  <c r="AD134" i="15"/>
  <c r="C6" i="12"/>
  <c r="C14" i="12"/>
  <c r="AG14" i="10"/>
  <c r="AG15" i="10"/>
  <c r="AG16" i="10"/>
  <c r="AG17" i="10"/>
  <c r="AG18" i="10"/>
  <c r="AG19" i="10"/>
  <c r="AG20" i="10"/>
  <c r="AG21" i="10"/>
  <c r="AG11" i="10"/>
  <c r="AG134" i="10" s="1"/>
  <c r="AG12" i="10"/>
  <c r="AG13" i="10"/>
  <c r="AG136" i="10" s="1"/>
  <c r="AG10" i="10"/>
  <c r="AG7" i="10"/>
  <c r="AG130" i="10" s="1"/>
  <c r="AG8" i="10"/>
  <c r="AG131" i="10" s="1"/>
  <c r="AG6" i="10"/>
  <c r="AG129" i="10" s="1"/>
  <c r="H10" i="12" l="1"/>
  <c r="H11" i="12"/>
  <c r="AG133" i="10"/>
  <c r="AG135" i="10"/>
  <c r="H17" i="12"/>
  <c r="H14" i="12"/>
  <c r="H16" i="12"/>
  <c r="H15" i="12"/>
  <c r="AG9" i="10"/>
  <c r="AG132" i="10" s="1"/>
  <c r="H6" i="12"/>
  <c r="H9" i="12"/>
  <c r="H8" i="12"/>
  <c r="H7" i="12"/>
  <c r="AD7" i="8"/>
  <c r="AD8" i="8"/>
  <c r="AD9" i="8"/>
  <c r="AD10" i="8"/>
  <c r="AD11" i="8"/>
  <c r="AD12" i="8"/>
  <c r="AD13" i="8"/>
  <c r="AD14" i="8"/>
  <c r="AD15" i="8"/>
  <c r="AD16" i="8"/>
  <c r="AD17" i="8"/>
  <c r="AD18" i="8"/>
  <c r="AD19" i="8"/>
  <c r="AD20" i="8"/>
  <c r="AD21" i="8"/>
  <c r="AD6" i="8"/>
  <c r="AD208" i="8" s="1"/>
  <c r="AC7" i="8"/>
  <c r="AC8" i="8"/>
  <c r="AC9" i="8"/>
  <c r="AC10" i="8"/>
  <c r="AC11" i="8"/>
  <c r="AC12" i="8"/>
  <c r="AC13" i="8"/>
  <c r="AC14" i="8"/>
  <c r="AE14" i="8" s="1"/>
  <c r="AC15" i="8"/>
  <c r="AE15" i="8" s="1"/>
  <c r="AC16" i="8"/>
  <c r="AE16" i="8" s="1"/>
  <c r="AC17" i="8"/>
  <c r="AE17" i="8" s="1"/>
  <c r="AC18" i="8"/>
  <c r="AE18" i="8" s="1"/>
  <c r="AC19" i="8"/>
  <c r="AE19" i="8" s="1"/>
  <c r="AC20" i="8"/>
  <c r="AE20" i="8" s="1"/>
  <c r="AC21" i="8"/>
  <c r="AE21" i="8" s="1"/>
  <c r="AC6" i="8"/>
  <c r="AC208" i="8" s="1"/>
  <c r="F7" i="1" s="1"/>
  <c r="H75" i="12" l="1"/>
  <c r="AD210" i="8"/>
  <c r="AE7" i="8"/>
  <c r="AE209" i="8" s="1"/>
  <c r="G6" i="1" s="1"/>
  <c r="AC209" i="8"/>
  <c r="F6" i="1" s="1"/>
  <c r="AD209" i="8"/>
  <c r="H74" i="12"/>
  <c r="AD212" i="8"/>
  <c r="AC211" i="8"/>
  <c r="B46" i="1" s="1"/>
  <c r="B43" i="1"/>
  <c r="AE13" i="8"/>
  <c r="AE215" i="8" s="1"/>
  <c r="AC215" i="8"/>
  <c r="AD215" i="8"/>
  <c r="AD211" i="8"/>
  <c r="AE8" i="8"/>
  <c r="AE210" i="8" s="1"/>
  <c r="G5" i="1" s="1"/>
  <c r="AC210" i="8"/>
  <c r="F5" i="1" s="1"/>
  <c r="AE12" i="8"/>
  <c r="AE214" i="8" s="1"/>
  <c r="AC214" i="8"/>
  <c r="AE10" i="8"/>
  <c r="AE212" i="8" s="1"/>
  <c r="F17" i="1" s="1"/>
  <c r="AC212" i="8"/>
  <c r="B47" i="1" s="1"/>
  <c r="AD214" i="8"/>
  <c r="H76" i="12"/>
  <c r="AE11" i="8"/>
  <c r="AE213" i="8" s="1"/>
  <c r="F21" i="1" s="1"/>
  <c r="AC213" i="8"/>
  <c r="AD213" i="8"/>
  <c r="H73" i="12"/>
  <c r="AE9" i="8"/>
  <c r="AE211" i="8" s="1"/>
  <c r="F13" i="1" s="1"/>
  <c r="AE6" i="8"/>
  <c r="AE208" i="8" s="1"/>
  <c r="G7" i="1" s="1"/>
  <c r="D14" i="14"/>
  <c r="D6" i="14"/>
  <c r="H11" i="14" l="1"/>
  <c r="H10" i="14"/>
  <c r="F8" i="1"/>
  <c r="G8" i="1"/>
  <c r="I43" i="1"/>
  <c r="I44" i="1"/>
  <c r="B45" i="1"/>
  <c r="I45" i="1"/>
  <c r="I46" i="1"/>
  <c r="I47" i="1"/>
  <c r="B44" i="1"/>
  <c r="H17" i="14"/>
  <c r="H14" i="14"/>
  <c r="H16" i="14"/>
  <c r="H15" i="14"/>
  <c r="H13" i="14"/>
  <c r="H80" i="14" s="1"/>
  <c r="H12" i="14"/>
  <c r="H79" i="14" s="1"/>
  <c r="H78" i="14"/>
  <c r="H77" i="14"/>
  <c r="H13" i="12"/>
  <c r="H80" i="12" s="1"/>
  <c r="H12" i="12"/>
  <c r="H79" i="12" s="1"/>
  <c r="H78" i="12"/>
  <c r="G21" i="1" s="1"/>
  <c r="H21" i="1" s="1"/>
  <c r="H77" i="12"/>
  <c r="H6" i="14"/>
  <c r="H73" i="14" s="1"/>
  <c r="L7" i="1" s="1"/>
  <c r="H9" i="14"/>
  <c r="H76" i="14" s="1"/>
  <c r="H8" i="14"/>
  <c r="H7" i="14"/>
  <c r="G17" i="1" l="1"/>
  <c r="H17" i="1" s="1"/>
  <c r="G13" i="1"/>
  <c r="H13" i="1" s="1"/>
  <c r="M7" i="1"/>
  <c r="M43" i="1"/>
  <c r="H74" i="14"/>
  <c r="H75" i="14"/>
  <c r="M47" i="1" l="1"/>
  <c r="M46" i="1"/>
  <c r="L5" i="1"/>
  <c r="M5" i="1" s="1"/>
  <c r="L6" i="1"/>
  <c r="M44" i="1" s="1"/>
  <c r="M45" i="1" l="1"/>
  <c r="M6" i="1"/>
  <c r="M8" i="1" s="1"/>
  <c r="L8" i="1"/>
  <c r="I21" i="1" l="1"/>
  <c r="I13" i="1"/>
  <c r="I17" i="1"/>
</calcChain>
</file>

<file path=xl/sharedStrings.xml><?xml version="1.0" encoding="utf-8"?>
<sst xmlns="http://schemas.openxmlformats.org/spreadsheetml/2006/main" count="476" uniqueCount="221">
  <si>
    <t>YIL</t>
  </si>
  <si>
    <t>BİNA YA DA BİNA GRUBU ADI</t>
  </si>
  <si>
    <t>ORTALAMA</t>
  </si>
  <si>
    <t>SIRA NO</t>
  </si>
  <si>
    <t>1-</t>
  </si>
  <si>
    <t>2-</t>
  </si>
  <si>
    <t>3-</t>
  </si>
  <si>
    <t>TOPLAM</t>
  </si>
  <si>
    <t>BİNA VEYA BİNA GRUBU ADI</t>
  </si>
  <si>
    <t>İLGİLİ YILA AİT YAKIT TÜKETİMİ (TEP)</t>
  </si>
  <si>
    <t>REFERANS ENERJİ TÜKETİMİ (TEP)</t>
  </si>
  <si>
    <t>İLGİLİ YILA AİT ELEKTRİK TÜKETİMİ                      (TEP)</t>
  </si>
  <si>
    <t>İLGİLİ YILA AİT TOPLAM ENERJİ TÜKETİMİ                   (TEP)</t>
  </si>
  <si>
    <t>REFERANS TÜKETİMDEKİ PAYI                            (%)</t>
  </si>
  <si>
    <t>OCAK</t>
  </si>
  <si>
    <t>kWh</t>
  </si>
  <si>
    <t>TL</t>
  </si>
  <si>
    <t>ŞUBAT</t>
  </si>
  <si>
    <t>MART</t>
  </si>
  <si>
    <t>NİSAN</t>
  </si>
  <si>
    <t>MAYIS</t>
  </si>
  <si>
    <t>HAZİRAN</t>
  </si>
  <si>
    <t>TEMMUZ</t>
  </si>
  <si>
    <t>AĞUSTOS</t>
  </si>
  <si>
    <t>EYLÜL</t>
  </si>
  <si>
    <t>EKİM</t>
  </si>
  <si>
    <t>KASIM</t>
  </si>
  <si>
    <t>ARALIK</t>
  </si>
  <si>
    <t>TEP</t>
  </si>
  <si>
    <t xml:space="preserve">ABONE
SAYISI </t>
  </si>
  <si>
    <t>ABONE
NO</t>
  </si>
  <si>
    <t>İŞLETME 
KODU</t>
  </si>
  <si>
    <t>SÖZLEŞME HESAP NO</t>
  </si>
  <si>
    <t>ABONE NO</t>
  </si>
  <si>
    <t>TESİSAT 
NUMARASI
(Varsa)</t>
  </si>
  <si>
    <t>DOĞALGAZ ABONE BİLGİLERİ</t>
  </si>
  <si>
    <t>ELEKTRİK ABONE BİLGİLERİ</t>
  </si>
  <si>
    <t>Taşkömürü</t>
  </si>
  <si>
    <t>Kok Kömürü</t>
  </si>
  <si>
    <t>Briket</t>
  </si>
  <si>
    <t>Linyit teshin ve sanayi</t>
  </si>
  <si>
    <t>Linyit santral</t>
  </si>
  <si>
    <t>Elbistan Linyiti</t>
  </si>
  <si>
    <t>Petrokok</t>
  </si>
  <si>
    <t>Prina</t>
  </si>
  <si>
    <t>Talaş</t>
  </si>
  <si>
    <t>Kabuk</t>
  </si>
  <si>
    <t>Grafit</t>
  </si>
  <si>
    <t>Kok tozu</t>
  </si>
  <si>
    <t>Maden</t>
  </si>
  <si>
    <t>Asfaltit</t>
  </si>
  <si>
    <t>Odun</t>
  </si>
  <si>
    <t>Hayvan ve Bitki Artığı</t>
  </si>
  <si>
    <t>KATI YAKIT BİLGİSİ</t>
  </si>
  <si>
    <t>TEP DÖNÜŞÜM 
KATSAYI</t>
  </si>
  <si>
    <t>KATI YAKIT TÜKETİM VERİLERİ 
(TON, TL, TEP)</t>
  </si>
  <si>
    <t>KATI YAKIT BİLGİLERİ</t>
  </si>
  <si>
    <t>BİNA ADI</t>
  </si>
  <si>
    <t>Bina Sayısı</t>
  </si>
  <si>
    <t>KAMU BİNALARINDA TASARRUF HEDEFİ VE UYGULAMA REHBERİ KAPSAMINDA YAPILACAK BİLDİRİM FORMATI</t>
  </si>
  <si>
    <t>KURUM BİLGİLERİ</t>
  </si>
  <si>
    <t>ENERJİ YÖNETİCİSİ VEYA BİNA ENERJİ VERİMLİLİĞİ SORUMLUSU BİLGİLERİ</t>
  </si>
  <si>
    <t>YILLARA GÖRE ÇALIŞAN SAYISI BİLGİLERİ</t>
  </si>
  <si>
    <t>BİNA BİLGİLERİ</t>
  </si>
  <si>
    <t>SIVI YAKIT BİLGİLERİ</t>
  </si>
  <si>
    <t>SIVI YAKIT TÜKETİM VERİLERİ 
(TON, TL, TEP)</t>
  </si>
  <si>
    <t>Ham Petrol</t>
  </si>
  <si>
    <t>Fuel Oil No: 4</t>
  </si>
  <si>
    <t>Fuel Oil No: 5</t>
  </si>
  <si>
    <t>Fuel Oil No: 6</t>
  </si>
  <si>
    <t>Motorin</t>
  </si>
  <si>
    <t>Benzin</t>
  </si>
  <si>
    <t>Gazyağı</t>
  </si>
  <si>
    <t>Siyah Likör</t>
  </si>
  <si>
    <t>Nafta</t>
  </si>
  <si>
    <t>SIVI YAKIT TÜRÜ</t>
  </si>
  <si>
    <t>TEP KATSAYSIS</t>
  </si>
  <si>
    <t xml:space="preserve">  </t>
  </si>
  <si>
    <t>AÇIKLAMALAR</t>
  </si>
  <si>
    <t>KURUM DOĞALGAZ TÜKETİM BİLGİLERİ</t>
  </si>
  <si>
    <t>KURUM KATI YAKIT TÜKETİM BİLGİLERİ</t>
  </si>
  <si>
    <t>KURUM SIVI YAKIT TÜKETİM BİLGİLERİ</t>
  </si>
  <si>
    <t>AKTİF ÇALIŞAN SAYISI/KİŞİ SAYISI</t>
  </si>
  <si>
    <t>SU ABONE BİLGİLERİ</t>
  </si>
  <si>
    <t xml:space="preserve">SU FİRMA ADI </t>
  </si>
  <si>
    <t>DOĞALGAZ TÜKETİM VERİLERİ 
(m³, TL, TEP)</t>
  </si>
  <si>
    <t>m³</t>
  </si>
  <si>
    <t>YAKIT TÜKETİMİ (SIVI YAKIT)        (TON)</t>
  </si>
  <si>
    <r>
      <t>TOPLAM İNŞAAT ALANI               (</t>
    </r>
    <r>
      <rPr>
        <b/>
        <sz val="12"/>
        <color theme="1"/>
        <rFont val="Calibri"/>
        <family val="2"/>
        <charset val="162"/>
        <scheme val="minor"/>
      </rPr>
      <t>m²</t>
    </r>
    <r>
      <rPr>
        <b/>
        <sz val="11"/>
        <color theme="1"/>
        <rFont val="Calibri"/>
        <family val="2"/>
        <charset val="162"/>
        <scheme val="minor"/>
      </rPr>
      <t>)</t>
    </r>
  </si>
  <si>
    <r>
      <t>YAKIT TÜKETİMİ (DOĞALGAZ)         (</t>
    </r>
    <r>
      <rPr>
        <b/>
        <sz val="12"/>
        <color theme="1"/>
        <rFont val="Calibri"/>
        <family val="2"/>
        <charset val="162"/>
        <scheme val="minor"/>
      </rPr>
      <t>m³</t>
    </r>
    <r>
      <rPr>
        <b/>
        <sz val="11"/>
        <color theme="1"/>
        <rFont val="Calibri"/>
        <family val="2"/>
        <charset val="162"/>
        <scheme val="minor"/>
      </rPr>
      <t>)</t>
    </r>
  </si>
  <si>
    <r>
      <t>TOPLAM İNŞAAT ALANI                    (</t>
    </r>
    <r>
      <rPr>
        <b/>
        <sz val="12"/>
        <color theme="1"/>
        <rFont val="Calibri"/>
        <family val="2"/>
        <charset val="162"/>
        <scheme val="minor"/>
      </rPr>
      <t>m²</t>
    </r>
    <r>
      <rPr>
        <b/>
        <sz val="11"/>
        <color theme="1"/>
        <rFont val="Calibri"/>
        <family val="2"/>
        <charset val="162"/>
        <scheme val="minor"/>
      </rPr>
      <t>)</t>
    </r>
  </si>
  <si>
    <t>YAKIT TÜKETİMİ          (TEP)</t>
  </si>
  <si>
    <t>KURUM SU TÜKETİM BİLGİLERİ</t>
  </si>
  <si>
    <t>TOPLAM TÜKETİM                        (TEP)</t>
  </si>
  <si>
    <t>TOPLAM İNŞAAT ALANI (m²)  BİLGİLERİ</t>
  </si>
  <si>
    <r>
      <t xml:space="preserve">KURUM ELEKTRİK </t>
    </r>
    <r>
      <rPr>
        <b/>
        <sz val="18"/>
        <color theme="1"/>
        <rFont val="Calibri"/>
        <family val="2"/>
        <charset val="162"/>
        <scheme val="minor"/>
      </rPr>
      <t>TÜKETİM BİLGİLERİ</t>
    </r>
  </si>
  <si>
    <t>ELEKTRİK TÜKETİMİ       (kWh)</t>
  </si>
  <si>
    <t>ELEKTRİK TÜKETİMİ         (TEP)</t>
  </si>
  <si>
    <t>GRAFİKLR</t>
  </si>
  <si>
    <t>ELEKTRİK TÜKETİMİ (kWh)</t>
  </si>
  <si>
    <t>DOĞALGAZ (m³)</t>
  </si>
  <si>
    <t>SIVI YAKIT (TON)</t>
  </si>
  <si>
    <t>KATI YAKIT (TON)</t>
  </si>
  <si>
    <t>ELEKTRİK TÜKETİMİ (TEP)</t>
  </si>
  <si>
    <t>YAKIT TÜKETİMİ (TEP)</t>
  </si>
  <si>
    <t>https://www.kaysis.gov.tr/Devlet_Teskilat_Arama/0/</t>
  </si>
  <si>
    <r>
      <t xml:space="preserve">kWh </t>
    </r>
    <r>
      <rPr>
        <sz val="8"/>
        <color rgb="FFFF0000"/>
        <rFont val="Calibri"/>
        <family val="2"/>
        <charset val="162"/>
        <scheme val="minor"/>
      </rPr>
      <t>(1)</t>
    </r>
  </si>
  <si>
    <r>
      <t xml:space="preserve">TL </t>
    </r>
    <r>
      <rPr>
        <sz val="8"/>
        <color rgb="FFFF0000"/>
        <rFont val="Calibri"/>
        <family val="2"/>
        <charset val="162"/>
        <scheme val="minor"/>
      </rPr>
      <t>(2)</t>
    </r>
  </si>
  <si>
    <t>YAKIT TÜKETİMİ                     (KATI YAKIT)                         (TON)</t>
  </si>
  <si>
    <t>Kurum Harcama Yetkilisi</t>
  </si>
  <si>
    <t>Miktar</t>
  </si>
  <si>
    <t>Birim</t>
  </si>
  <si>
    <t>Enerji Kaynağı</t>
  </si>
  <si>
    <t>Katsayı</t>
  </si>
  <si>
    <t>TEP Değeri</t>
  </si>
  <si>
    <t>ton</t>
  </si>
  <si>
    <r>
      <t>m</t>
    </r>
    <r>
      <rPr>
        <vertAlign val="superscript"/>
        <sz val="10"/>
        <rFont val="Times New Roman"/>
        <family val="1"/>
      </rPr>
      <t>3</t>
    </r>
  </si>
  <si>
    <t>Doğal Gaz</t>
  </si>
  <si>
    <t>Kok Gazı</t>
  </si>
  <si>
    <t xml:space="preserve">Yüksek Fırın Gazı </t>
  </si>
  <si>
    <t>Yüksek Fırın Gazı</t>
  </si>
  <si>
    <t>Çelikhane Gazı</t>
  </si>
  <si>
    <t>Rafineri Gazı</t>
  </si>
  <si>
    <t>Asetilen</t>
  </si>
  <si>
    <t>Propan</t>
  </si>
  <si>
    <t>LPG</t>
  </si>
  <si>
    <t>Elektrik</t>
  </si>
  <si>
    <t>Hidrolik</t>
  </si>
  <si>
    <t>Jeotermal</t>
  </si>
  <si>
    <t>TOPLAM YAKIT TÜKETİMİ</t>
  </si>
  <si>
    <t>AÇIKLAMA:</t>
  </si>
  <si>
    <r>
      <t xml:space="preserve">ELEKTRİK TÜKETİM VERİLERİ </t>
    </r>
    <r>
      <rPr>
        <b/>
        <sz val="10"/>
        <color rgb="FFFF0000"/>
        <rFont val="Calibri"/>
        <family val="2"/>
        <charset val="162"/>
        <scheme val="minor"/>
      </rPr>
      <t>(1)*(2)*</t>
    </r>
    <r>
      <rPr>
        <b/>
        <sz val="11"/>
        <color rgb="FFFF0000"/>
        <rFont val="Calibri"/>
        <family val="2"/>
        <charset val="162"/>
        <scheme val="minor"/>
      </rPr>
      <t>)</t>
    </r>
    <r>
      <rPr>
        <b/>
        <sz val="16"/>
        <color theme="1"/>
        <rFont val="Calibri"/>
        <family val="2"/>
        <charset val="162"/>
        <scheme val="minor"/>
      </rPr>
      <t xml:space="preserve">
(kWh, TEP, TL)</t>
    </r>
  </si>
  <si>
    <r>
      <t xml:space="preserve">UYGULANAN ENERJİ VERİMLİLİĞİ ÖNLEMLERİ </t>
    </r>
    <r>
      <rPr>
        <b/>
        <sz val="9"/>
        <color rgb="FFFF0000"/>
        <rFont val="Calibri"/>
        <family val="2"/>
        <charset val="162"/>
        <scheme val="minor"/>
      </rPr>
      <t>(1)</t>
    </r>
  </si>
  <si>
    <r>
      <t xml:space="preserve">SAĞLANAN TASARRUF                     (TEP) </t>
    </r>
    <r>
      <rPr>
        <b/>
        <sz val="9"/>
        <color rgb="FFFF0000"/>
        <rFont val="Calibri"/>
        <family val="2"/>
        <charset val="162"/>
        <scheme val="minor"/>
      </rPr>
      <t>(2)</t>
    </r>
  </si>
  <si>
    <r>
      <rPr>
        <b/>
        <sz val="16"/>
        <color rgb="FFFF0000"/>
        <rFont val="Calibri"/>
        <family val="2"/>
        <charset val="162"/>
        <scheme val="minor"/>
      </rPr>
      <t xml:space="preserve">UYARI!  </t>
    </r>
    <r>
      <rPr>
        <b/>
        <sz val="16"/>
        <color theme="1"/>
        <rFont val="Calibri"/>
        <family val="2"/>
        <charset val="162"/>
        <scheme val="minor"/>
      </rPr>
      <t xml:space="preserve">                                           YANDAKİ SARI ALANA TEP KARŞILIĞINI BULACAĞINIZ DEĞERİ GİRİNİZ!</t>
    </r>
  </si>
  <si>
    <r>
      <rPr>
        <b/>
        <sz val="20"/>
        <color theme="1"/>
        <rFont val="Calibri"/>
        <family val="2"/>
        <charset val="162"/>
        <scheme val="minor"/>
      </rPr>
      <t>SU TÜKETİM VERİLERİ</t>
    </r>
    <r>
      <rPr>
        <b/>
        <sz val="12"/>
        <color rgb="FFFF0000"/>
        <rFont val="Calibri"/>
        <family val="2"/>
        <charset val="162"/>
        <scheme val="minor"/>
      </rPr>
      <t xml:space="preserve"> (1)(2)*</t>
    </r>
    <r>
      <rPr>
        <b/>
        <sz val="16"/>
        <color theme="1"/>
        <rFont val="Calibri"/>
        <family val="2"/>
        <charset val="162"/>
        <scheme val="minor"/>
      </rPr>
      <t xml:space="preserve">
(m³, TL)</t>
    </r>
  </si>
  <si>
    <r>
      <t xml:space="preserve">m³ </t>
    </r>
    <r>
      <rPr>
        <b/>
        <sz val="9"/>
        <color rgb="FFFF0000"/>
        <rFont val="Calibri"/>
        <family val="2"/>
        <charset val="162"/>
        <scheme val="minor"/>
      </rPr>
      <t>(1)</t>
    </r>
  </si>
  <si>
    <r>
      <t xml:space="preserve">TL </t>
    </r>
    <r>
      <rPr>
        <b/>
        <sz val="9"/>
        <color rgb="FFFF0000"/>
        <rFont val="Calibri"/>
        <family val="2"/>
        <charset val="162"/>
        <scheme val="minor"/>
      </rPr>
      <t>(2)</t>
    </r>
  </si>
  <si>
    <r>
      <rPr>
        <b/>
        <sz val="11"/>
        <color rgb="FFFF0000"/>
        <rFont val="Calibri"/>
        <family val="2"/>
        <charset val="162"/>
        <scheme val="minor"/>
      </rPr>
      <t>1-)</t>
    </r>
    <r>
      <rPr>
        <sz val="11"/>
        <color theme="1"/>
        <rFont val="Calibri"/>
        <family val="2"/>
        <charset val="162"/>
        <scheme val="minor"/>
      </rPr>
      <t>Kurumda uygulanan elektrik, mekanik v.b. sistemleriyle ilgili enerji verimliliği çalışmaları, yukarıdaki tabloda "UYGULANAN ENERJİ VERİMLİLİĞİ ÖNLEMLERİ" kısmına madde madde yazılır. Örneğin; Elektrik Sistemleriyle ilgili olarak kurumda LED Armatür dönüşümü yapılmış ise bu çalışma; "UYGULANAN ENERJİ VERİMLİLİĞİ ÖNLEMLERİ" kısmındaki maddeye eklenir.</t>
    </r>
  </si>
  <si>
    <r>
      <rPr>
        <b/>
        <sz val="11"/>
        <color rgb="FFFF0000"/>
        <rFont val="Calibri"/>
        <family val="2"/>
        <charset val="162"/>
        <scheme val="minor"/>
      </rPr>
      <t>2-)</t>
    </r>
    <r>
      <rPr>
        <sz val="11"/>
        <color theme="1"/>
        <rFont val="Calibri"/>
        <family val="2"/>
        <scheme val="minor"/>
      </rPr>
      <t>UYGULANAN ENERJİ VERİMLİLİĞİ ÖNLEMLERİ, FR_8'de verilen TEP Dönüşüm Tablosundan hesaplanarak "SAĞLANAN TASARRUF (TEP)" kısmına yazılır. Örneğin; Elektrik Sistemleriyle ilgili olarak kurumda LED Armatür dönüşümü yapılmış ve bu dönüşümden bir yılda 100 kWh elektrik enerjisi tasarruf edilmiş olsun. TEP dönüşümü için, FR_8 TEP Dönüşüm Tablosundaki "Elektrik" kısmına "100" değeri yazılıp çıkan TEP değeri, yukarıdaki tabloda "SAĞLANAN TASARRUF (TEP)" kısmanına yazılır.</t>
    </r>
  </si>
  <si>
    <t xml:space="preserve">TL </t>
  </si>
  <si>
    <t xml:space="preserve">kWh </t>
  </si>
  <si>
    <r>
      <t>TEP</t>
    </r>
    <r>
      <rPr>
        <b/>
        <sz val="12"/>
        <rFont val="Calibri"/>
        <family val="2"/>
        <charset val="162"/>
        <scheme val="minor"/>
      </rPr>
      <t xml:space="preserve"> </t>
    </r>
    <r>
      <rPr>
        <sz val="12"/>
        <rFont val="Calibri"/>
        <family val="2"/>
        <charset val="162"/>
        <scheme val="minor"/>
      </rPr>
      <t>(TON EŞDEĞER PETROL)</t>
    </r>
    <r>
      <rPr>
        <b/>
        <sz val="12"/>
        <rFont val="Calibri"/>
        <family val="2"/>
        <charset val="162"/>
        <scheme val="minor"/>
      </rPr>
      <t xml:space="preserve"> </t>
    </r>
    <r>
      <rPr>
        <b/>
        <sz val="12"/>
        <color theme="1"/>
        <rFont val="Calibri"/>
        <family val="2"/>
        <charset val="162"/>
        <scheme val="minor"/>
      </rPr>
      <t>DÖNÜŞÜM TABLOSU</t>
    </r>
  </si>
  <si>
    <t>Fatura Toplam Tutarı (TL)</t>
  </si>
  <si>
    <r>
      <t>Düzeltilmiş Tüketim 
(</t>
    </r>
    <r>
      <rPr>
        <sz val="12"/>
        <color theme="1"/>
        <rFont val="Calibri"/>
        <family val="2"/>
        <charset val="162"/>
        <scheme val="minor"/>
      </rPr>
      <t>m³)</t>
    </r>
  </si>
  <si>
    <r>
      <t>Düzeltilmiş Tüketim 
(</t>
    </r>
    <r>
      <rPr>
        <b/>
        <sz val="12"/>
        <color theme="1"/>
        <rFont val="Calibri"/>
        <family val="2"/>
        <charset val="162"/>
        <scheme val="minor"/>
      </rPr>
      <t>m³)</t>
    </r>
  </si>
  <si>
    <t>Tablo 1. Referans Enerji Tüketim Bildirim Tablosu</t>
  </si>
  <si>
    <t>Tablo 2. Tasarruf Bildirim Formu</t>
  </si>
  <si>
    <r>
      <t xml:space="preserve">YAKIT CİNSİ </t>
    </r>
    <r>
      <rPr>
        <b/>
        <sz val="9"/>
        <color rgb="FFFF0000"/>
        <rFont val="Calibri"/>
        <family val="2"/>
        <charset val="162"/>
        <scheme val="minor"/>
      </rPr>
      <t>(Aşağıdaki hücreyi tıkladıktan sonra çıkan ok işaretinden seçiminizi yapınız)</t>
    </r>
  </si>
  <si>
    <r>
      <t xml:space="preserve">TON
</t>
    </r>
    <r>
      <rPr>
        <b/>
        <sz val="9"/>
        <color rgb="FFFF0000"/>
        <rFont val="Calibri"/>
        <family val="2"/>
        <charset val="162"/>
      </rPr>
      <t>(Kg değil, TON yazılacaktır)</t>
    </r>
  </si>
  <si>
    <r>
      <t>TON</t>
    </r>
    <r>
      <rPr>
        <b/>
        <sz val="10.8"/>
        <color rgb="FFFF0000"/>
        <rFont val="Calibri"/>
        <family val="2"/>
        <charset val="162"/>
      </rPr>
      <t xml:space="preserve">
</t>
    </r>
    <r>
      <rPr>
        <b/>
        <sz val="9"/>
        <color rgb="FFFF0000"/>
        <rFont val="Calibri"/>
        <family val="2"/>
        <charset val="162"/>
      </rPr>
      <t>(Litre değil, TON yazılacaktır)</t>
    </r>
  </si>
  <si>
    <r>
      <t xml:space="preserve">TEP
</t>
    </r>
    <r>
      <rPr>
        <b/>
        <sz val="9"/>
        <color rgb="FFFFFF00"/>
        <rFont val="Calibri"/>
        <family val="2"/>
        <charset val="162"/>
      </rPr>
      <t>(Otomatik olarak hesaplanır)</t>
    </r>
  </si>
  <si>
    <r>
      <t xml:space="preserve">TEP
</t>
    </r>
    <r>
      <rPr>
        <b/>
        <sz val="10"/>
        <color rgb="FFFFFF00"/>
        <rFont val="Calibri"/>
        <family val="2"/>
        <charset val="162"/>
      </rPr>
      <t>(Otomatik olarak hesaplanır)</t>
    </r>
  </si>
  <si>
    <r>
      <t xml:space="preserve">TEP DÖNÜŞÜM KATSAYISI
</t>
    </r>
    <r>
      <rPr>
        <b/>
        <sz val="9"/>
        <color rgb="FFFF0000"/>
        <rFont val="Calibri"/>
        <family val="2"/>
        <charset val="162"/>
      </rPr>
      <t xml:space="preserve">(Yakıt Cinsini seçtikten sonra </t>
    </r>
    <r>
      <rPr>
        <b/>
        <u/>
        <sz val="9"/>
        <color rgb="FFFF0000"/>
        <rFont val="Calibri"/>
        <family val="2"/>
        <charset val="162"/>
      </rPr>
      <t xml:space="preserve">otomatik </t>
    </r>
    <r>
      <rPr>
        <b/>
        <sz val="9"/>
        <color rgb="FFFF0000"/>
        <rFont val="Calibri"/>
        <family val="2"/>
        <charset val="162"/>
      </rPr>
      <t>olarak gelir)</t>
    </r>
  </si>
  <si>
    <r>
      <t xml:space="preserve">TEP DÖNÜŞÜM KATSAYISI
</t>
    </r>
    <r>
      <rPr>
        <b/>
        <sz val="9"/>
        <color rgb="FFFF0000"/>
        <rFont val="Calibri"/>
        <family val="2"/>
        <charset val="162"/>
      </rPr>
      <t>(Yakıt Cinsi seçildikten sonra otomatik olarak gelir)</t>
    </r>
  </si>
  <si>
    <r>
      <t xml:space="preserve">İl </t>
    </r>
    <r>
      <rPr>
        <b/>
        <sz val="8"/>
        <color rgb="FFFF0000"/>
        <rFont val="Calibri"/>
        <family val="2"/>
        <charset val="162"/>
      </rPr>
      <t>(1)</t>
    </r>
  </si>
  <si>
    <r>
      <t xml:space="preserve">İlçe </t>
    </r>
    <r>
      <rPr>
        <b/>
        <sz val="8"/>
        <color rgb="FFFF0000"/>
        <rFont val="Calibri"/>
        <family val="2"/>
        <charset val="162"/>
      </rPr>
      <t>(2)</t>
    </r>
  </si>
  <si>
    <r>
      <t xml:space="preserve">Kurum Adı </t>
    </r>
    <r>
      <rPr>
        <b/>
        <sz val="8"/>
        <color rgb="FFFF0000"/>
        <rFont val="Calibri"/>
        <family val="2"/>
        <charset val="162"/>
      </rPr>
      <t>(3)</t>
    </r>
  </si>
  <si>
    <r>
      <t xml:space="preserve">DETSİS No </t>
    </r>
    <r>
      <rPr>
        <b/>
        <sz val="8"/>
        <color rgb="FFFF0000"/>
        <rFont val="Calibri"/>
        <family val="2"/>
        <charset val="162"/>
        <scheme val="minor"/>
      </rPr>
      <t>(7)</t>
    </r>
  </si>
  <si>
    <r>
      <t xml:space="preserve">Kaysis Linki </t>
    </r>
    <r>
      <rPr>
        <b/>
        <sz val="8"/>
        <color rgb="FFFF0000"/>
        <rFont val="Calibri"/>
        <family val="2"/>
        <charset val="162"/>
      </rPr>
      <t>(8)</t>
    </r>
  </si>
  <si>
    <r>
      <t xml:space="preserve">Yerleşke (Kampüs)/Bina  Adı </t>
    </r>
    <r>
      <rPr>
        <b/>
        <sz val="8"/>
        <color rgb="FFFF0000"/>
        <rFont val="Calibri"/>
        <family val="2"/>
        <charset val="162"/>
        <scheme val="minor"/>
      </rPr>
      <t>(4)</t>
    </r>
  </si>
  <si>
    <r>
      <t xml:space="preserve">Yerleşke/Bina Harcama Yetkilisi Adı Soyadı </t>
    </r>
    <r>
      <rPr>
        <b/>
        <sz val="8"/>
        <color rgb="FFFF0000"/>
        <rFont val="Calibri"/>
        <family val="2"/>
        <charset val="162"/>
        <scheme val="minor"/>
      </rPr>
      <t>(5)</t>
    </r>
  </si>
  <si>
    <r>
      <t xml:space="preserve">Yerleşke/Bina İnternet Adresi </t>
    </r>
    <r>
      <rPr>
        <b/>
        <sz val="8"/>
        <color rgb="FFFF0000"/>
        <rFont val="Calibri"/>
        <family val="2"/>
        <charset val="162"/>
      </rPr>
      <t>(9)</t>
    </r>
  </si>
  <si>
    <r>
      <t xml:space="preserve">Yerleşke/Bina E-Posta </t>
    </r>
    <r>
      <rPr>
        <b/>
        <sz val="8"/>
        <color rgb="FFFF0000"/>
        <rFont val="Calibri"/>
        <family val="2"/>
        <charset val="162"/>
      </rPr>
      <t>(10)</t>
    </r>
  </si>
  <si>
    <r>
      <t xml:space="preserve">Yerleşke/Bina Telefon No </t>
    </r>
    <r>
      <rPr>
        <b/>
        <sz val="8"/>
        <color rgb="FFFF0000"/>
        <rFont val="Calibri"/>
        <family val="2"/>
        <charset val="162"/>
      </rPr>
      <t>(11)</t>
    </r>
  </si>
  <si>
    <r>
      <t xml:space="preserve">Yerleşke/Bina Faks No </t>
    </r>
    <r>
      <rPr>
        <b/>
        <sz val="8"/>
        <color rgb="FFFF0000"/>
        <rFont val="Calibri"/>
        <family val="2"/>
        <charset val="162"/>
      </rPr>
      <t>(12)</t>
    </r>
  </si>
  <si>
    <r>
      <t>KEP Adresi</t>
    </r>
    <r>
      <rPr>
        <b/>
        <sz val="8"/>
        <color theme="1"/>
        <rFont val="Calibri"/>
        <family val="2"/>
        <charset val="162"/>
        <scheme val="minor"/>
      </rPr>
      <t xml:space="preserve"> </t>
    </r>
    <r>
      <rPr>
        <b/>
        <sz val="8"/>
        <color rgb="FFFF0000"/>
        <rFont val="Calibri"/>
        <family val="2"/>
        <charset val="162"/>
        <scheme val="minor"/>
      </rPr>
      <t>(16)</t>
    </r>
  </si>
  <si>
    <r>
      <t xml:space="preserve">Bina Enerji Verimliliği Sorumlusu Cep Tel.No </t>
    </r>
    <r>
      <rPr>
        <b/>
        <sz val="8"/>
        <color rgb="FFFF0000"/>
        <rFont val="Calibri"/>
        <family val="2"/>
        <charset val="162"/>
      </rPr>
      <t>(21)</t>
    </r>
  </si>
  <si>
    <r>
      <t xml:space="preserve">Bina Enerji Verimliliği Sorumlusu E-Posta </t>
    </r>
    <r>
      <rPr>
        <b/>
        <sz val="8"/>
        <color rgb="FFFF0000"/>
        <rFont val="Calibri"/>
        <family val="2"/>
        <charset val="162"/>
      </rPr>
      <t>(22)</t>
    </r>
  </si>
  <si>
    <r>
      <t xml:space="preserve">Aktif Çalışan Sayısı </t>
    </r>
    <r>
      <rPr>
        <b/>
        <sz val="8"/>
        <color rgb="FFFF0000"/>
        <rFont val="Calibri"/>
        <family val="2"/>
        <charset val="162"/>
        <scheme val="minor"/>
      </rPr>
      <t>(23)</t>
    </r>
  </si>
  <si>
    <r>
      <t xml:space="preserve">Toplam İnşaat Alanı (m²) </t>
    </r>
    <r>
      <rPr>
        <b/>
        <sz val="8"/>
        <color rgb="FFFF0000"/>
        <rFont val="Calibri"/>
        <family val="2"/>
        <charset val="162"/>
        <scheme val="minor"/>
      </rPr>
      <t>(24)</t>
    </r>
  </si>
  <si>
    <r>
      <t xml:space="preserve">Bina Adı </t>
    </r>
    <r>
      <rPr>
        <b/>
        <sz val="8"/>
        <color rgb="FFFF0000"/>
        <rFont val="Calibri"/>
        <family val="2"/>
        <charset val="162"/>
        <scheme val="minor"/>
      </rPr>
      <t>(25)</t>
    </r>
  </si>
  <si>
    <r>
      <t xml:space="preserve">Kat Sayısı </t>
    </r>
    <r>
      <rPr>
        <b/>
        <sz val="8"/>
        <color rgb="FFFF0000"/>
        <rFont val="Calibri"/>
        <family val="2"/>
        <charset val="162"/>
      </rPr>
      <t>(26)</t>
    </r>
  </si>
  <si>
    <r>
      <t xml:space="preserve">İnşaat
 Ruhsat Tarihi </t>
    </r>
    <r>
      <rPr>
        <b/>
        <sz val="8"/>
        <color rgb="FFFF0000"/>
        <rFont val="Calibri"/>
        <family val="2"/>
        <charset val="162"/>
      </rPr>
      <t>(27)</t>
    </r>
  </si>
  <si>
    <r>
      <t xml:space="preserve">1), 2) </t>
    </r>
    <r>
      <rPr>
        <sz val="10"/>
        <color theme="1"/>
        <rFont val="Calibri"/>
        <family val="2"/>
        <charset val="162"/>
        <scheme val="minor"/>
      </rPr>
      <t>İl ve İlçe adı yazılır.</t>
    </r>
  </si>
  <si>
    <r>
      <rPr>
        <b/>
        <sz val="10"/>
        <color rgb="FFFF0000"/>
        <rFont val="Calibri"/>
        <family val="2"/>
        <charset val="162"/>
        <scheme val="minor"/>
      </rPr>
      <t xml:space="preserve">5), 6) </t>
    </r>
    <r>
      <rPr>
        <sz val="10"/>
        <rFont val="Calibri"/>
        <family val="2"/>
        <charset val="162"/>
        <scheme val="minor"/>
      </rPr>
      <t>Yerleşke/Bina için;</t>
    </r>
    <r>
      <rPr>
        <sz val="10"/>
        <color rgb="FFFF0000"/>
        <rFont val="Calibri"/>
        <family val="2"/>
        <charset val="162"/>
        <scheme val="minor"/>
      </rPr>
      <t xml:space="preserve"> </t>
    </r>
    <r>
      <rPr>
        <sz val="10"/>
        <rFont val="Calibri"/>
        <family val="2"/>
        <charset val="162"/>
        <scheme val="minor"/>
      </rPr>
      <t>Kamu Kurumu tarafından görevlendirilen Kurum Harcama Yetkilisi ve Unvanı yazılır.</t>
    </r>
  </si>
  <si>
    <r>
      <rPr>
        <b/>
        <sz val="10"/>
        <color rgb="FFFF0000"/>
        <rFont val="Calibri"/>
        <family val="2"/>
        <charset val="162"/>
        <scheme val="minor"/>
      </rPr>
      <t>7)</t>
    </r>
    <r>
      <rPr>
        <sz val="10"/>
        <color rgb="FFFF0000"/>
        <rFont val="Calibri"/>
        <family val="2"/>
        <charset val="162"/>
        <scheme val="minor"/>
      </rPr>
      <t xml:space="preserve"> </t>
    </r>
    <r>
      <rPr>
        <sz val="10"/>
        <rFont val="Calibri"/>
        <family val="2"/>
        <charset val="162"/>
        <scheme val="minor"/>
      </rPr>
      <t>Yerleşke/Binanın DETSİS no yazılır.</t>
    </r>
    <r>
      <rPr>
        <sz val="10"/>
        <color rgb="FFFF0000"/>
        <rFont val="Calibri"/>
        <family val="2"/>
        <charset val="162"/>
        <scheme val="minor"/>
      </rPr>
      <t xml:space="preserve"> </t>
    </r>
    <r>
      <rPr>
        <sz val="10"/>
        <rFont val="Calibri"/>
        <family val="2"/>
        <charset val="162"/>
        <scheme val="minor"/>
      </rPr>
      <t>"DEVLET TEŞKİLATI MERKEZİ KAYIT SİSTEMİ (DETSİS)" arama sayfasından (</t>
    </r>
    <r>
      <rPr>
        <b/>
        <sz val="10"/>
        <color theme="6" tint="-0.499984740745262"/>
        <rFont val="Calibri"/>
        <family val="2"/>
        <charset val="162"/>
        <scheme val="minor"/>
      </rPr>
      <t>kaysis linki</t>
    </r>
    <r>
      <rPr>
        <sz val="10"/>
        <rFont val="Calibri"/>
        <family val="2"/>
        <charset val="162"/>
        <scheme val="minor"/>
      </rPr>
      <t>) kurum adı girilerek DETSİS no bulunur.</t>
    </r>
  </si>
  <si>
    <r>
      <rPr>
        <b/>
        <sz val="10"/>
        <color rgb="FFFF0000"/>
        <rFont val="Calibri"/>
        <family val="2"/>
        <charset val="162"/>
        <scheme val="minor"/>
      </rPr>
      <t>8)</t>
    </r>
    <r>
      <rPr>
        <sz val="10"/>
        <color rgb="FFFF0000"/>
        <rFont val="Calibri"/>
        <family val="2"/>
        <charset val="162"/>
        <scheme val="minor"/>
      </rPr>
      <t xml:space="preserve"> </t>
    </r>
    <r>
      <rPr>
        <sz val="10"/>
        <rFont val="Calibri"/>
        <family val="2"/>
        <charset val="162"/>
        <scheme val="minor"/>
      </rPr>
      <t>DETSİS numarası ve Kuruma ait diğer bilgilerin alınacağı link (Elektronik Kamu Yönetim Bilgi Sistemi).</t>
    </r>
  </si>
  <si>
    <r>
      <rPr>
        <b/>
        <sz val="10"/>
        <color rgb="FFFF0000"/>
        <rFont val="Calibri"/>
        <family val="2"/>
        <charset val="162"/>
        <scheme val="minor"/>
      </rPr>
      <t>9), 10), 11), 12)</t>
    </r>
    <r>
      <rPr>
        <sz val="10"/>
        <color rgb="FFFF0000"/>
        <rFont val="Calibri"/>
        <family val="2"/>
        <charset val="162"/>
        <scheme val="minor"/>
      </rPr>
      <t xml:space="preserve"> </t>
    </r>
    <r>
      <rPr>
        <sz val="10"/>
        <rFont val="Calibri"/>
        <family val="2"/>
        <charset val="162"/>
        <scheme val="minor"/>
      </rPr>
      <t>Yerleşke/Binanın internet adresi, e postası, telefon ve faks numaraları bilgileri yazılır.</t>
    </r>
  </si>
  <si>
    <r>
      <t xml:space="preserve">13), 14) </t>
    </r>
    <r>
      <rPr>
        <sz val="10"/>
        <rFont val="Calibri"/>
        <family val="2"/>
        <charset val="162"/>
      </rPr>
      <t>Yerleşke/Binanın vergi dairesi ve numarası yazılır.</t>
    </r>
  </si>
  <si>
    <r>
      <t xml:space="preserve">15) </t>
    </r>
    <r>
      <rPr>
        <sz val="10"/>
        <rFont val="Calibri"/>
        <family val="2"/>
        <charset val="162"/>
      </rPr>
      <t>Yerleşke/Binanın iletişim adresi yazılır.</t>
    </r>
  </si>
  <si>
    <r>
      <rPr>
        <b/>
        <sz val="10"/>
        <color rgb="FFFF0000"/>
        <rFont val="Calibri"/>
        <family val="2"/>
        <charset val="162"/>
        <scheme val="minor"/>
      </rPr>
      <t xml:space="preserve">16) </t>
    </r>
    <r>
      <rPr>
        <sz val="10"/>
        <color rgb="FFFF0000"/>
        <rFont val="Calibri"/>
        <family val="2"/>
        <charset val="162"/>
        <scheme val="minor"/>
      </rPr>
      <t xml:space="preserve">(Varsa yazılır) </t>
    </r>
    <r>
      <rPr>
        <sz val="10"/>
        <rFont val="Calibri"/>
        <family val="2"/>
        <charset val="162"/>
        <scheme val="minor"/>
      </rPr>
      <t>Kamu Kurumu adına alınmış resmi mail adresi (Kayıtlı Elektronik Posta).</t>
    </r>
  </si>
  <si>
    <r>
      <rPr>
        <b/>
        <sz val="10"/>
        <color rgb="FFFF0000"/>
        <rFont val="Calibri"/>
        <family val="2"/>
        <charset val="162"/>
        <scheme val="minor"/>
      </rPr>
      <t>17)</t>
    </r>
    <r>
      <rPr>
        <sz val="10"/>
        <color rgb="FFFF0000"/>
        <rFont val="Calibri"/>
        <family val="2"/>
        <charset val="162"/>
        <scheme val="minor"/>
      </rPr>
      <t xml:space="preserve"> </t>
    </r>
    <r>
      <rPr>
        <sz val="10"/>
        <rFont val="Calibri"/>
        <family val="2"/>
        <charset val="162"/>
        <scheme val="minor"/>
      </rPr>
      <t>27.10.2011 tarih 28097 Sayılı Resmi Gazete'de yayımlanan "Enerji Kaynaklarının ve Enerjinin Kullanımında Verimliliğin Artırılmasına Dair Yönetmelik" gereği kamu kurumu tarafından görevlendirilen</t>
    </r>
    <r>
      <rPr>
        <sz val="10"/>
        <color rgb="FFFF0000"/>
        <rFont val="Calibri"/>
        <family val="2"/>
        <charset val="162"/>
        <scheme val="minor"/>
      </rPr>
      <t xml:space="preserve"> Enerji Yöneticisi Sertifikası'</t>
    </r>
    <r>
      <rPr>
        <sz val="10"/>
        <rFont val="Calibri"/>
        <family val="2"/>
        <charset val="162"/>
        <scheme val="minor"/>
      </rPr>
      <t>na sahip kişi.</t>
    </r>
  </si>
  <si>
    <r>
      <t>18), 19)</t>
    </r>
    <r>
      <rPr>
        <sz val="10"/>
        <rFont val="Calibri"/>
        <family val="2"/>
        <charset val="162"/>
      </rPr>
      <t xml:space="preserve"> Enerji Yömeticisinin telefon numarası ve e mail adresi bilgileri yazılır.</t>
    </r>
  </si>
  <si>
    <r>
      <rPr>
        <b/>
        <sz val="10"/>
        <color rgb="FFFF0000"/>
        <rFont val="Calibri"/>
        <family val="2"/>
        <charset val="162"/>
        <scheme val="minor"/>
      </rPr>
      <t>20)</t>
    </r>
    <r>
      <rPr>
        <sz val="10"/>
        <rFont val="Calibri"/>
        <family val="2"/>
        <charset val="162"/>
        <scheme val="minor"/>
      </rPr>
      <t xml:space="preserve"> İçişleri Bakanlığı Strateji Geliştirme Başkanlığı 15.08.2008 tarih ve 1819 sayılı Enerji Verimliliği konulu 2008/55 sayılı Genelgesine göre Enerji Verimliliği Tedbirlerinin İzlenmesi için her binada bir </t>
    </r>
    <r>
      <rPr>
        <sz val="10"/>
        <color rgb="FFFF0000"/>
        <rFont val="Calibri"/>
        <family val="2"/>
        <charset val="162"/>
        <scheme val="minor"/>
      </rPr>
      <t>Bina Enerji Verimliliği Sorumlusu</t>
    </r>
    <r>
      <rPr>
        <sz val="10"/>
        <rFont val="Calibri"/>
        <family val="2"/>
        <charset val="162"/>
        <scheme val="minor"/>
      </rPr>
      <t xml:space="preserve"> belirlenecektir. Bina Enerji Verimliliği Sorumlusu; mühendislik, mimarlık veya teknik eğitim fakültelerinde eğitim almış, bunun da mümkün olmaması halinde diğer alanlarda lisans veya meslek yüksekokulu mezunu, kurumu adına görevlendirilen personeldir.</t>
    </r>
    <r>
      <rPr>
        <sz val="10"/>
        <color rgb="FFFF0000"/>
        <rFont val="Calibri"/>
        <family val="2"/>
        <charset val="162"/>
        <scheme val="minor"/>
      </rPr>
      <t xml:space="preserve">
</t>
    </r>
  </si>
  <si>
    <r>
      <t>21), 22)</t>
    </r>
    <r>
      <rPr>
        <sz val="10"/>
        <rFont val="Calibri"/>
        <family val="2"/>
        <charset val="162"/>
      </rPr>
      <t xml:space="preserve"> Bina Enerji Verimliliği Sorumlusunun telefon numarası ve e mail adresi bilgileri yazılır.</t>
    </r>
  </si>
  <si>
    <r>
      <t xml:space="preserve">26) </t>
    </r>
    <r>
      <rPr>
        <sz val="10"/>
        <rFont val="Calibri"/>
        <family val="2"/>
        <charset val="162"/>
        <scheme val="minor"/>
      </rPr>
      <t>Kamuya ait bina kat sayısı yazılırken</t>
    </r>
    <r>
      <rPr>
        <sz val="10"/>
        <color rgb="FFFF0000"/>
        <rFont val="Calibri"/>
        <family val="2"/>
        <charset val="162"/>
        <scheme val="minor"/>
      </rPr>
      <t xml:space="preserve"> bodrum, zemin ve normal katların toplamı yazılacaktır.</t>
    </r>
    <r>
      <rPr>
        <sz val="10"/>
        <rFont val="Calibri"/>
        <family val="2"/>
        <charset val="162"/>
        <scheme val="minor"/>
      </rPr>
      <t xml:space="preserve">
</t>
    </r>
    <r>
      <rPr>
        <b/>
        <sz val="10"/>
        <rFont val="Calibri"/>
        <family val="2"/>
        <charset val="162"/>
        <scheme val="minor"/>
      </rPr>
      <t xml:space="preserve">Örnek: </t>
    </r>
    <r>
      <rPr>
        <sz val="10"/>
        <rFont val="Calibri"/>
        <family val="2"/>
        <charset val="162"/>
        <scheme val="minor"/>
      </rPr>
      <t>Bir binanın -1. Katta bodrum, bodrum katın üstünde zemin kat ve zemin katın üstünde 2 normal kat olsun. Bu durumda bu binanın toplam kat sayısı: 1 bodrum kat+1 zemin kat+2 normal kat=4 Kat olur.</t>
    </r>
  </si>
  <si>
    <r>
      <rPr>
        <b/>
        <sz val="10"/>
        <color rgb="FFFF0000"/>
        <rFont val="Calibri"/>
        <family val="2"/>
        <charset val="162"/>
        <scheme val="minor"/>
      </rPr>
      <t>27)</t>
    </r>
    <r>
      <rPr>
        <sz val="10"/>
        <color rgb="FF0070C0"/>
        <rFont val="Calibri"/>
        <family val="2"/>
        <charset val="162"/>
        <scheme val="minor"/>
      </rPr>
      <t xml:space="preserve"> </t>
    </r>
    <r>
      <rPr>
        <sz val="10"/>
        <rFont val="Calibri"/>
        <family val="2"/>
        <charset val="162"/>
        <scheme val="minor"/>
      </rPr>
      <t>Binaların inşaat ruhsat tarihi yazılır.</t>
    </r>
  </si>
  <si>
    <r>
      <rPr>
        <b/>
        <sz val="10"/>
        <color rgb="FFFF0000"/>
        <rFont val="Calibri"/>
        <family val="2"/>
        <charset val="162"/>
        <scheme val="minor"/>
      </rPr>
      <t>28)</t>
    </r>
    <r>
      <rPr>
        <sz val="10"/>
        <color rgb="FF0070C0"/>
        <rFont val="Calibri"/>
        <family val="2"/>
        <charset val="162"/>
        <scheme val="minor"/>
      </rPr>
      <t xml:space="preserve"> </t>
    </r>
    <r>
      <rPr>
        <sz val="10"/>
        <rFont val="Calibri"/>
        <family val="2"/>
        <charset val="162"/>
        <scheme val="minor"/>
      </rPr>
      <t>Binanın bulunduğu Ada/Parsel Bilgileri yazılır.</t>
    </r>
    <r>
      <rPr>
        <sz val="10"/>
        <color rgb="FF0070C0"/>
        <rFont val="Calibri"/>
        <family val="2"/>
        <charset val="162"/>
        <scheme val="minor"/>
      </rPr>
      <t xml:space="preserve"> </t>
    </r>
    <r>
      <rPr>
        <b/>
        <sz val="10"/>
        <color rgb="FF0070C0"/>
        <rFont val="Calibri"/>
        <family val="2"/>
        <charset val="162"/>
        <scheme val="minor"/>
      </rPr>
      <t>https://parselsorgu.tkgm.gov.tr/</t>
    </r>
    <r>
      <rPr>
        <sz val="10"/>
        <color theme="1"/>
        <rFont val="Calibri"/>
        <family val="2"/>
        <charset val="162"/>
        <scheme val="minor"/>
      </rPr>
      <t xml:space="preserve"> adresinden</t>
    </r>
    <r>
      <rPr>
        <sz val="10"/>
        <color rgb="FFFF0000"/>
        <rFont val="Calibri"/>
        <family val="2"/>
        <charset val="162"/>
        <scheme val="minor"/>
      </rPr>
      <t xml:space="preserve"> "İ"</t>
    </r>
    <r>
      <rPr>
        <sz val="10"/>
        <color theme="1"/>
        <rFont val="Calibri"/>
        <family val="2"/>
        <charset val="162"/>
        <scheme val="minor"/>
      </rPr>
      <t xml:space="preserve"> aktif edilir. Kurum, harita üzerinden bulunup çift tıklandığında bilgilere ulaşılabilir.</t>
    </r>
  </si>
  <si>
    <r>
      <t xml:space="preserve">Unvanı </t>
    </r>
    <r>
      <rPr>
        <b/>
        <sz val="8"/>
        <color rgb="FFFF0000"/>
        <rFont val="Calibri"/>
        <family val="2"/>
        <charset val="162"/>
      </rPr>
      <t>(6)</t>
    </r>
  </si>
  <si>
    <r>
      <t>Yerleşke/Bina Adresi</t>
    </r>
    <r>
      <rPr>
        <b/>
        <sz val="8"/>
        <color rgb="FFFF0000"/>
        <rFont val="Calibri"/>
        <family val="2"/>
        <charset val="162"/>
      </rPr>
      <t xml:space="preserve"> (13)</t>
    </r>
  </si>
  <si>
    <r>
      <t xml:space="preserve">Yerleşke/Bina Vergi Dairesi </t>
    </r>
    <r>
      <rPr>
        <b/>
        <sz val="8"/>
        <color rgb="FFFF0000"/>
        <rFont val="Calibri"/>
        <family val="2"/>
        <charset val="162"/>
      </rPr>
      <t>(14)</t>
    </r>
  </si>
  <si>
    <r>
      <t xml:space="preserve">Yerleşke/Bina Vergi Numarası </t>
    </r>
    <r>
      <rPr>
        <b/>
        <sz val="8"/>
        <color rgb="FFFF0000"/>
        <rFont val="Calibri"/>
        <family val="2"/>
        <charset val="162"/>
      </rPr>
      <t>(15)</t>
    </r>
  </si>
  <si>
    <r>
      <rPr>
        <b/>
        <sz val="10"/>
        <color rgb="FFFF0000"/>
        <rFont val="Calibri"/>
        <family val="2"/>
        <charset val="162"/>
        <scheme val="minor"/>
      </rPr>
      <t>23)</t>
    </r>
    <r>
      <rPr>
        <sz val="10"/>
        <rFont val="Calibri"/>
        <family val="2"/>
        <charset val="162"/>
        <scheme val="minor"/>
      </rPr>
      <t xml:space="preserve"> Bina türüne göre bu başlık değişebilir.
</t>
    </r>
    <r>
      <rPr>
        <b/>
        <sz val="10"/>
        <rFont val="Calibri"/>
        <family val="2"/>
        <charset val="162"/>
        <scheme val="minor"/>
      </rPr>
      <t>1. Hizmet veren ve ziyaretçi sayısının tutulmadığı kurumlar sadece personel sayısını yazar.</t>
    </r>
    <r>
      <rPr>
        <sz val="10"/>
        <rFont val="Calibri"/>
        <family val="2"/>
        <charset val="162"/>
        <scheme val="minor"/>
      </rPr>
      <t xml:space="preserve">
Eğer ziyaretçi sayısı tutuluyor ise o zaman ziyaretçi sayısı ve personel sayısının toplamı yazılır.
</t>
    </r>
    <r>
      <rPr>
        <b/>
        <sz val="10"/>
        <rFont val="Calibri"/>
        <family val="2"/>
        <charset val="162"/>
        <scheme val="minor"/>
      </rPr>
      <t>Örnek:</t>
    </r>
    <r>
      <rPr>
        <sz val="10"/>
        <rFont val="Calibri"/>
        <family val="2"/>
        <charset val="162"/>
        <scheme val="minor"/>
      </rPr>
      <t xml:space="preserve"> A kurumunda çalışan personel sayısı 200, yıllık toplam ziyaretçi sayısı 25.000 olsun. Bu kurumda hizmet verilen </t>
    </r>
    <r>
      <rPr>
        <b/>
        <u/>
        <sz val="10"/>
        <rFont val="Calibri"/>
        <family val="2"/>
        <charset val="162"/>
        <scheme val="minor"/>
      </rPr>
      <t>ziyaretçi sayısı biliniyorsa</t>
    </r>
    <r>
      <rPr>
        <b/>
        <sz val="10"/>
        <rFont val="Calibri"/>
        <family val="2"/>
        <charset val="162"/>
        <scheme val="minor"/>
      </rPr>
      <t>; Aktif Çalışan Sayısı:</t>
    </r>
    <r>
      <rPr>
        <sz val="10"/>
        <rFont val="Calibri"/>
        <family val="2"/>
        <charset val="162"/>
        <scheme val="minor"/>
      </rPr>
      <t xml:space="preserve"> </t>
    </r>
    <r>
      <rPr>
        <b/>
        <sz val="10"/>
        <color rgb="FFFF0000"/>
        <rFont val="Calibri"/>
        <family val="2"/>
        <charset val="162"/>
        <scheme val="minor"/>
      </rPr>
      <t>personel sayısı (200) + ziyaretçi sayısı (25.000)=25.200</t>
    </r>
    <r>
      <rPr>
        <sz val="10"/>
        <rFont val="Calibri"/>
        <family val="2"/>
        <charset val="162"/>
        <scheme val="minor"/>
      </rPr>
      <t xml:space="preserve"> yazılır.            
</t>
    </r>
    <r>
      <rPr>
        <b/>
        <sz val="10"/>
        <rFont val="Calibri"/>
        <family val="2"/>
        <charset val="162"/>
        <scheme val="minor"/>
      </rPr>
      <t>2. Okullar, hastaneler, ceza infaz kurumları, askeri kışlalar vb. yerler personel sayısı ile öğrenci/hasta/hükümlü vb. toplamını yazar.</t>
    </r>
    <r>
      <rPr>
        <sz val="10"/>
        <rFont val="Calibri"/>
        <family val="2"/>
        <charset val="162"/>
        <scheme val="minor"/>
      </rPr>
      <t xml:space="preserve">
</t>
    </r>
    <r>
      <rPr>
        <b/>
        <sz val="10"/>
        <rFont val="Calibri"/>
        <family val="2"/>
        <charset val="162"/>
        <scheme val="minor"/>
      </rPr>
      <t>Örnek 1:</t>
    </r>
    <r>
      <rPr>
        <sz val="10"/>
        <rFont val="Calibri"/>
        <family val="2"/>
        <charset val="162"/>
        <scheme val="minor"/>
      </rPr>
      <t xml:space="preserve"> 2020 yılında A Hastanesinin ayakta ve yatarak hasta sayısı toplamı 450.000 ve ortalama çalışan personel sayısı 1.500 olsun. Bu durumda Toplam Aktif Çalışan Sayısı: 451.500 olur.
</t>
    </r>
    <r>
      <rPr>
        <b/>
        <sz val="10"/>
        <rFont val="Calibri"/>
        <family val="2"/>
        <charset val="162"/>
        <scheme val="minor"/>
      </rPr>
      <t>Örnek 2</t>
    </r>
    <r>
      <rPr>
        <sz val="10"/>
        <rFont val="Calibri"/>
        <family val="2"/>
        <charset val="162"/>
        <scheme val="minor"/>
      </rPr>
      <t xml:space="preserve">: B okulunda personel sayısı 75 ve öğrenci sayısı 650 olsun. Toplam Aktif Çalışan Sayısı: 725 olur.
</t>
    </r>
    <r>
      <rPr>
        <b/>
        <sz val="10"/>
        <rFont val="Calibri"/>
        <family val="2"/>
        <charset val="162"/>
        <scheme val="minor"/>
      </rPr>
      <t>Örnek 3</t>
    </r>
    <r>
      <rPr>
        <sz val="10"/>
        <rFont val="Calibri"/>
        <family val="2"/>
        <charset val="162"/>
        <scheme val="minor"/>
      </rPr>
      <t>: ..... E tipi açık ve kapalı ceza infaz kurumunda çalışan personel sayısı 80 ve toplam hükümlü sayısı 1350 olsun. Bu durumda Aktif Çalışan Sayısı: 80 + 1350= 1430 olur.</t>
    </r>
  </si>
  <si>
    <r>
      <t xml:space="preserve">Bina Enerji Verimliliği Sorumlusu Adı Soyadı </t>
    </r>
    <r>
      <rPr>
        <b/>
        <sz val="8"/>
        <color rgb="FFFF0000"/>
        <rFont val="Calibri"/>
        <family val="2"/>
        <charset val="162"/>
      </rPr>
      <t>(20)</t>
    </r>
  </si>
  <si>
    <r>
      <t xml:space="preserve">Enerji Yöneticisi Adı Soyadı  </t>
    </r>
    <r>
      <rPr>
        <b/>
        <sz val="8"/>
        <color rgb="FFFF0000"/>
        <rFont val="Calibri"/>
        <family val="2"/>
        <charset val="162"/>
        <scheme val="minor"/>
      </rPr>
      <t>(17)</t>
    </r>
  </si>
  <si>
    <r>
      <t xml:space="preserve">Enerji Yöneticisi Cep Tel. No </t>
    </r>
    <r>
      <rPr>
        <b/>
        <sz val="8"/>
        <color rgb="FFFF0000"/>
        <rFont val="Calibri"/>
        <family val="2"/>
        <charset val="162"/>
      </rPr>
      <t>(18)</t>
    </r>
  </si>
  <si>
    <r>
      <t xml:space="preserve">Enerji Yöneticisi E-Posta </t>
    </r>
    <r>
      <rPr>
        <b/>
        <sz val="8"/>
        <color rgb="FFFF0000"/>
        <rFont val="Calibri"/>
        <family val="2"/>
        <charset val="162"/>
      </rPr>
      <t>(19)</t>
    </r>
  </si>
  <si>
    <t>GENEL TOPLAM</t>
  </si>
  <si>
    <t>TON</t>
  </si>
  <si>
    <r>
      <t xml:space="preserve">Ada / Parsel Bilgileri </t>
    </r>
    <r>
      <rPr>
        <b/>
        <sz val="8"/>
        <color rgb="FFFF0000"/>
        <rFont val="Calibri"/>
        <family val="2"/>
        <charset val="162"/>
        <scheme val="minor"/>
      </rPr>
      <t>(28)</t>
    </r>
  </si>
  <si>
    <t>qd</t>
  </si>
  <si>
    <t>T.C. 
DİYARBAKIR VALİLİĞİ
Enerji Yönetim Birimi</t>
  </si>
  <si>
    <r>
      <t xml:space="preserve">3) </t>
    </r>
    <r>
      <rPr>
        <sz val="10"/>
        <color theme="1"/>
        <rFont val="Calibri"/>
        <family val="2"/>
        <charset val="162"/>
      </rPr>
      <t xml:space="preserve">Formu dolduracak Kurum adı yazılır.
</t>
    </r>
    <r>
      <rPr>
        <b/>
        <sz val="10"/>
        <color theme="1"/>
        <rFont val="Calibri"/>
        <family val="2"/>
        <charset val="162"/>
      </rPr>
      <t>Örnek:</t>
    </r>
    <r>
      <rPr>
        <sz val="10"/>
        <color theme="1"/>
        <rFont val="Calibri"/>
        <family val="2"/>
        <charset val="162"/>
      </rPr>
      <t xml:space="preserve"> Diyarbakır İl Milli Eğitim Müdürlüğü, Diyarbakır İl Jandarma Komutanlığı, Diyarbakır Adliyesi, Diyarbakır Büyükşehir Belediyesi, Diyarbakır İl Sağlık Müdürlüğü vb.</t>
    </r>
  </si>
  <si>
    <r>
      <rPr>
        <b/>
        <sz val="10"/>
        <color rgb="FFFF0000"/>
        <rFont val="Calibri"/>
        <family val="2"/>
        <charset val="162"/>
        <scheme val="minor"/>
      </rPr>
      <t>4)</t>
    </r>
    <r>
      <rPr>
        <sz val="10"/>
        <color rgb="FFFF0000"/>
        <rFont val="Calibri"/>
        <family val="2"/>
        <charset val="162"/>
        <scheme val="minor"/>
      </rPr>
      <t xml:space="preserve"> </t>
    </r>
    <r>
      <rPr>
        <b/>
        <sz val="10"/>
        <rFont val="Calibri"/>
        <family val="2"/>
        <charset val="162"/>
        <scheme val="minor"/>
      </rPr>
      <t>Kampüs, Yerleşke:</t>
    </r>
    <r>
      <rPr>
        <sz val="10"/>
        <color rgb="FFFF0000"/>
        <rFont val="Calibri"/>
        <family val="2"/>
        <charset val="162"/>
        <scheme val="minor"/>
      </rPr>
      <t xml:space="preserve"> </t>
    </r>
    <r>
      <rPr>
        <sz val="10"/>
        <rFont val="Calibri"/>
        <family val="2"/>
        <charset val="162"/>
        <scheme val="minor"/>
      </rPr>
      <t xml:space="preserve">Kamu Kurumlarının her türlü yapı ve etkinlik alanlarıyla toplu bir biçimde bulunduğu yer.
</t>
    </r>
    <r>
      <rPr>
        <b/>
        <sz val="10"/>
        <rFont val="Calibri"/>
        <family val="2"/>
        <charset val="162"/>
        <scheme val="minor"/>
      </rPr>
      <t>A.</t>
    </r>
    <r>
      <rPr>
        <sz val="10"/>
        <rFont val="Calibri"/>
        <family val="2"/>
        <charset val="162"/>
        <scheme val="minor"/>
      </rPr>
      <t xml:space="preserve"> </t>
    </r>
    <r>
      <rPr>
        <b/>
        <sz val="10"/>
        <rFont val="Calibri"/>
        <family val="2"/>
        <charset val="162"/>
        <scheme val="minor"/>
      </rPr>
      <t>Yerleşke olan binalar aşağıda örnek verildiği şekilde bu alana yerleşke isimlerini yazar. Yerleşke içindeki binalar ise "</t>
    </r>
    <r>
      <rPr>
        <b/>
        <sz val="10"/>
        <color rgb="FFFF0000"/>
        <rFont val="Calibri"/>
        <family val="2"/>
        <charset val="162"/>
        <scheme val="minor"/>
      </rPr>
      <t xml:space="preserve">(25) </t>
    </r>
    <r>
      <rPr>
        <b/>
        <sz val="10"/>
        <rFont val="Calibri"/>
        <family val="2"/>
        <charset val="162"/>
        <scheme val="minor"/>
      </rPr>
      <t>Alanı"na tek tek yazılacaktır.</t>
    </r>
    <r>
      <rPr>
        <sz val="10"/>
        <rFont val="Calibri"/>
        <family val="2"/>
        <charset val="162"/>
        <scheme val="minor"/>
      </rPr>
      <t xml:space="preserve">
</t>
    </r>
    <r>
      <rPr>
        <b/>
        <sz val="10"/>
        <rFont val="Calibri"/>
        <family val="2"/>
        <charset val="162"/>
        <scheme val="minor"/>
      </rPr>
      <t>Örnek 1:</t>
    </r>
    <r>
      <rPr>
        <sz val="10"/>
        <rFont val="Calibri"/>
        <family val="2"/>
        <charset val="162"/>
        <scheme val="minor"/>
      </rPr>
      <t xml:space="preserve"> Gazi Yaşargil Eğitim ve Araştırma Hastanesi Yerleşke (Kampüs) adı ve aynı yerleşke içindeki (varsa ) diğer ...binalar  vs. ise bina/kurum adıdır. Ancak Kadın Hastalıkları Doğum ve Çocuk Hastalıkları ek Binası Gazi Yaşargil EAH'ne ait ek binalar olduğu halde aynı yerleşke içinde olmadıklarından Kampüs içinde değerlendirilemez.
</t>
    </r>
    <r>
      <rPr>
        <b/>
        <sz val="10"/>
        <rFont val="Calibri"/>
        <family val="2"/>
        <charset val="162"/>
        <scheme val="minor"/>
      </rPr>
      <t>Örnek 2:</t>
    </r>
    <r>
      <rPr>
        <sz val="10"/>
        <rFont val="Calibri"/>
        <family val="2"/>
        <charset val="162"/>
        <scheme val="minor"/>
      </rPr>
      <t xml:space="preserve"> Bursa ilinde BTSO Eğitim Vadisi yerleşke (kampüs) adı ve aynı yerleşke içindeki Hüseyin Sungur Anadolu Lisesi, TOBB Anadolu İmam Hatip Lisesi, Selahattin AKTAR Öğrenci Yurdu vs. yerleşke içindeki bina/kurum isimleridir.
*Bir kurumun aynı bahçe içinde idari bina vb. yanında spor salonu, atölye, depo, yemekhane vb. binaları da varsa bu kurum da yerleşke (kampüs) içinde değerlendirilir.
</t>
    </r>
    <r>
      <rPr>
        <b/>
        <sz val="10"/>
        <rFont val="Calibri"/>
        <family val="2"/>
        <charset val="162"/>
        <scheme val="minor"/>
      </rPr>
      <t>Örnek 3</t>
    </r>
    <r>
      <rPr>
        <sz val="10"/>
        <rFont val="Calibri"/>
        <family val="2"/>
        <charset val="162"/>
        <scheme val="minor"/>
      </rPr>
      <t xml:space="preserve">: .........lisesi ve bu kuruma bağlı varsa spor salonu aynı bahçe içinde olduğundan bu ve buna benzer kurumlar da yerleşke olarak değerlendirilir.
</t>
    </r>
    <r>
      <rPr>
        <b/>
        <sz val="10"/>
        <rFont val="Calibri"/>
        <family val="2"/>
        <charset val="162"/>
        <scheme val="minor"/>
      </rPr>
      <t>B.</t>
    </r>
    <r>
      <rPr>
        <sz val="10"/>
        <rFont val="Calibri"/>
        <family val="2"/>
        <charset val="162"/>
        <scheme val="minor"/>
      </rPr>
      <t xml:space="preserve"> </t>
    </r>
    <r>
      <rPr>
        <b/>
        <sz val="10"/>
        <rFont val="Calibri"/>
        <family val="2"/>
        <charset val="162"/>
        <scheme val="minor"/>
      </rPr>
      <t xml:space="preserve">Tek binadan oluşan kurumlar bu alana kendi binalarının ismini yazar. Yerleşke olmadığı için aynı bina adını </t>
    </r>
    <r>
      <rPr>
        <b/>
        <sz val="10"/>
        <color rgb="FFFF0000"/>
        <rFont val="Calibri"/>
        <family val="2"/>
        <charset val="162"/>
        <scheme val="minor"/>
      </rPr>
      <t>(25)</t>
    </r>
    <r>
      <rPr>
        <b/>
        <sz val="10"/>
        <rFont val="Calibri"/>
        <family val="2"/>
        <charset val="162"/>
        <scheme val="minor"/>
      </rPr>
      <t xml:space="preserve"> Alanına da yazar.
Örnek 1: A</t>
    </r>
    <r>
      <rPr>
        <sz val="10"/>
        <rFont val="Calibri"/>
        <family val="2"/>
        <charset val="162"/>
        <scheme val="minor"/>
      </rPr>
      <t xml:space="preserve"> İlkokulu
</t>
    </r>
    <r>
      <rPr>
        <b/>
        <sz val="10"/>
        <rFont val="Calibri"/>
        <family val="2"/>
        <charset val="162"/>
        <scheme val="minor"/>
      </rPr>
      <t>Örnek 2</t>
    </r>
    <r>
      <rPr>
        <sz val="10"/>
        <rFont val="Calibri"/>
        <family val="2"/>
        <charset val="162"/>
        <scheme val="minor"/>
      </rPr>
      <t>: B No'lu Aile Sağlığı Merkezi tek binadan oluşan kurumlar olduğundan bu alana kendi kurum ismini yazar.</t>
    </r>
  </si>
  <si>
    <r>
      <rPr>
        <b/>
        <sz val="10"/>
        <color rgb="FFFF0000"/>
        <rFont val="Calibri"/>
        <family val="2"/>
        <charset val="162"/>
        <scheme val="minor"/>
      </rPr>
      <t>24)</t>
    </r>
    <r>
      <rPr>
        <sz val="10"/>
        <color rgb="FFFF0000"/>
        <rFont val="Calibri"/>
        <family val="2"/>
        <charset val="162"/>
        <scheme val="minor"/>
      </rPr>
      <t xml:space="preserve"> </t>
    </r>
    <r>
      <rPr>
        <b/>
        <sz val="10"/>
        <rFont val="Calibri"/>
        <family val="2"/>
        <charset val="162"/>
        <scheme val="minor"/>
      </rPr>
      <t>Toplam inşaat alanı (m²):</t>
    </r>
    <r>
      <rPr>
        <sz val="10"/>
        <rFont val="Calibri"/>
        <family val="2"/>
        <charset val="162"/>
        <scheme val="minor"/>
      </rPr>
      <t xml:space="preserve"> Avlular, ışıklıklar, her nevi hava bacaları, saçaklar ve ısıtma veya soğutma yapılmayan alanlar hariç, bodrum kat, asma kat ve çatı arasında yer alan mekanlar ve ortak alanlar dahil olmak üzere, binanın inşa edilen bütün katlarını ve kapalı alanlarının metrekare cinsinden toplamını ifade eder. 
</t>
    </r>
    <r>
      <rPr>
        <b/>
        <sz val="10"/>
        <rFont val="Calibri"/>
        <family val="2"/>
        <charset val="162"/>
        <scheme val="minor"/>
      </rPr>
      <t>Örnek:</t>
    </r>
    <r>
      <rPr>
        <sz val="10"/>
        <rFont val="Calibri"/>
        <family val="2"/>
        <charset val="162"/>
        <scheme val="minor"/>
      </rPr>
      <t xml:space="preserve"> -1. bodrum kat, zemin kat ve 1. kat'tan oluşan</t>
    </r>
    <r>
      <rPr>
        <u/>
        <sz val="10"/>
        <rFont val="Calibri"/>
        <family val="2"/>
        <charset val="162"/>
        <scheme val="minor"/>
      </rPr>
      <t xml:space="preserve"> toplam 3 katlı</t>
    </r>
    <r>
      <rPr>
        <sz val="10"/>
        <rFont val="Calibri"/>
        <family val="2"/>
        <charset val="162"/>
        <scheme val="minor"/>
      </rPr>
      <t xml:space="preserve"> bir bina düşünelim. Bu binanın bodrum katı ve zemin katı 100 m², 1. kat ise 120 m² olsun.</t>
    </r>
    <r>
      <rPr>
        <b/>
        <sz val="10"/>
        <rFont val="Calibri"/>
        <family val="2"/>
        <charset val="162"/>
        <scheme val="minor"/>
      </rPr>
      <t xml:space="preserve">
</t>
    </r>
    <r>
      <rPr>
        <sz val="10"/>
        <rFont val="Calibri"/>
        <family val="2"/>
        <charset val="162"/>
        <scheme val="minor"/>
      </rPr>
      <t>O halde bu binanın</t>
    </r>
    <r>
      <rPr>
        <b/>
        <sz val="10"/>
        <rFont val="Calibri"/>
        <family val="2"/>
        <charset val="162"/>
        <scheme val="minor"/>
      </rPr>
      <t xml:space="preserve"> toplam yapı inşaat alanı: 100 m² (bodrum kat) + 100 m² (Zemin kat) + 120 m² (1.Kat)= 320 m² olur.</t>
    </r>
    <r>
      <rPr>
        <sz val="10"/>
        <rFont val="Calibri"/>
        <family val="2"/>
        <charset val="162"/>
        <scheme val="minor"/>
      </rPr>
      <t xml:space="preserve">
Kurumun </t>
    </r>
    <r>
      <rPr>
        <b/>
        <u/>
        <sz val="10"/>
        <color rgb="FFFF0000"/>
        <rFont val="Calibri"/>
        <family val="2"/>
        <charset val="162"/>
        <scheme val="minor"/>
      </rPr>
      <t>Toplam Kapalı Alanı 10.000 m² üstü veya Toplam Enerji Tüketimi 250 TEP üzerinde ise</t>
    </r>
    <r>
      <rPr>
        <b/>
        <sz val="10"/>
        <color rgb="FFFF0000"/>
        <rFont val="Calibri"/>
        <family val="2"/>
        <charset val="162"/>
        <scheme val="minor"/>
      </rPr>
      <t xml:space="preserve">;
FR_1 KURUM BİLGİLERİ ve FR_7 BİLDİRİM FORMATI'nı, Diyarbakır Valiliği Enerji Yönetim Birimi </t>
    </r>
    <r>
      <rPr>
        <b/>
        <sz val="10"/>
        <rFont val="Calibri"/>
        <family val="2"/>
        <charset val="162"/>
        <scheme val="minor"/>
      </rPr>
      <t xml:space="preserve">ile </t>
    </r>
    <r>
      <rPr>
        <b/>
        <sz val="10"/>
        <color rgb="FFFF0000"/>
        <rFont val="Calibri"/>
        <family val="2"/>
        <charset val="162"/>
        <scheme val="minor"/>
      </rPr>
      <t xml:space="preserve">Enerji ve Tabii Kaynaklar Bakanlığı Enerji Verimliliği ve Çevre Dairesi Başkanlığına </t>
    </r>
    <r>
      <rPr>
        <sz val="10"/>
        <rFont val="Calibri"/>
        <family val="2"/>
        <charset val="162"/>
        <scheme val="minor"/>
      </rPr>
      <t>gönderiniz.</t>
    </r>
  </si>
  <si>
    <r>
      <rPr>
        <b/>
        <sz val="10"/>
        <color rgb="FFFF0000"/>
        <rFont val="Calibri"/>
        <family val="2"/>
        <charset val="162"/>
        <scheme val="minor"/>
      </rPr>
      <t xml:space="preserve">25) </t>
    </r>
    <r>
      <rPr>
        <b/>
        <u/>
        <sz val="10"/>
        <rFont val="Calibri"/>
        <family val="2"/>
        <charset val="162"/>
        <scheme val="minor"/>
      </rPr>
      <t>Yerleşke Olan Kurumlar:</t>
    </r>
    <r>
      <rPr>
        <b/>
        <sz val="10"/>
        <color rgb="FFFF0000"/>
        <rFont val="Calibri"/>
        <family val="2"/>
        <charset val="162"/>
        <scheme val="minor"/>
      </rPr>
      <t xml:space="preserve"> </t>
    </r>
    <r>
      <rPr>
        <b/>
        <sz val="10"/>
        <rFont val="Calibri"/>
        <family val="2"/>
        <charset val="162"/>
        <scheme val="minor"/>
      </rPr>
      <t>Kamu kurumu altında/bünyesinde aynı yerleşke veya kampüs içerisinde bulunan diğer binalar, bloklar v.b. yazılır.</t>
    </r>
    <r>
      <rPr>
        <sz val="10"/>
        <rFont val="Calibri"/>
        <family val="2"/>
        <charset val="162"/>
        <scheme val="minor"/>
      </rPr>
      <t xml:space="preserve">
</t>
    </r>
    <r>
      <rPr>
        <b/>
        <sz val="10"/>
        <rFont val="Calibri"/>
        <family val="2"/>
        <charset val="162"/>
        <scheme val="minor"/>
      </rPr>
      <t xml:space="preserve">Örnek: </t>
    </r>
    <r>
      <rPr>
        <b/>
        <sz val="10"/>
        <color rgb="FFFF0000"/>
        <rFont val="Calibri"/>
        <family val="2"/>
        <charset val="162"/>
        <scheme val="minor"/>
      </rPr>
      <t xml:space="preserve">(4) </t>
    </r>
    <r>
      <rPr>
        <sz val="10"/>
        <rFont val="Calibri"/>
        <family val="2"/>
        <charset val="162"/>
        <scheme val="minor"/>
      </rPr>
      <t xml:space="preserve">Alanına Gazi Yaşargil EAH Yerleşkesinin adı yazılmış olsun. Bu alana yerleşke içindeki varsa birbirinden bağımsız binalar yazılır.
1. Ana Hizmet Binası
2. Yemekhane Binası
3. .... Binası
</t>
    </r>
    <r>
      <rPr>
        <b/>
        <u/>
        <sz val="10"/>
        <rFont val="Calibri"/>
        <family val="2"/>
        <charset val="162"/>
        <scheme val="minor"/>
      </rPr>
      <t>Tek Binadan Oluşan Kurumlar</t>
    </r>
    <r>
      <rPr>
        <sz val="10"/>
        <rFont val="Calibri"/>
        <family val="2"/>
        <charset val="162"/>
        <scheme val="minor"/>
      </rPr>
      <t xml:space="preserve">: </t>
    </r>
    <r>
      <rPr>
        <b/>
        <sz val="10"/>
        <rFont val="Calibri"/>
        <family val="2"/>
        <charset val="162"/>
        <scheme val="minor"/>
      </rPr>
      <t xml:space="preserve">Kurum yerleşke olmayıp </t>
    </r>
    <r>
      <rPr>
        <b/>
        <u/>
        <sz val="10"/>
        <rFont val="Calibri"/>
        <family val="2"/>
        <charset val="162"/>
        <scheme val="minor"/>
      </rPr>
      <t>tek binadan oluşuyorsa;</t>
    </r>
    <r>
      <rPr>
        <b/>
        <sz val="10"/>
        <color rgb="FFFF0000"/>
        <rFont val="Calibri"/>
        <family val="2"/>
        <charset val="162"/>
        <scheme val="minor"/>
      </rPr>
      <t xml:space="preserve"> (4)</t>
    </r>
    <r>
      <rPr>
        <b/>
        <sz val="10"/>
        <rFont val="Calibri"/>
        <family val="2"/>
        <charset val="162"/>
        <scheme val="minor"/>
      </rPr>
      <t xml:space="preserve"> alanına yazılan bina adı buraya da yazılır.</t>
    </r>
    <r>
      <rPr>
        <sz val="10"/>
        <rFont val="Calibri"/>
        <family val="2"/>
        <charset val="162"/>
        <scheme val="minor"/>
      </rPr>
      <t xml:space="preserve">
</t>
    </r>
    <r>
      <rPr>
        <b/>
        <sz val="10"/>
        <rFont val="Calibri"/>
        <family val="2"/>
        <charset val="162"/>
        <scheme val="minor"/>
      </rPr>
      <t xml:space="preserve">Örnek: </t>
    </r>
    <r>
      <rPr>
        <b/>
        <sz val="10"/>
        <color rgb="FFFF0000"/>
        <rFont val="Calibri"/>
        <family val="2"/>
        <charset val="162"/>
        <scheme val="minor"/>
      </rPr>
      <t xml:space="preserve">(4) </t>
    </r>
    <r>
      <rPr>
        <sz val="10"/>
        <rFont val="Calibri"/>
        <family val="2"/>
        <charset val="162"/>
        <scheme val="minor"/>
      </rPr>
      <t>Alanına A İlkokulu yazılmış olsun. Bu kurum yerleşke değil tek binadan oluştuğu için bu alana da aynı bina adını tekrar yazar.
1. A İlkokulu</t>
    </r>
  </si>
  <si>
    <t>DİSKİ</t>
  </si>
  <si>
    <t>ÖNEMLİ!</t>
  </si>
  <si>
    <t>DİYARGAZ</t>
  </si>
  <si>
    <t xml:space="preserve">DİYARGAZ  </t>
  </si>
  <si>
    <t xml:space="preserve">DOĞALGAZ FİRMA ADI
</t>
  </si>
  <si>
    <r>
      <t xml:space="preserve">Toplam İnşaat Alanı ve Referans Enerji Tüketim verilerinin kaç olduğuna bakmaksızın </t>
    </r>
    <r>
      <rPr>
        <b/>
        <sz val="16"/>
        <color theme="1"/>
        <rFont val="Times New Roman"/>
        <family val="1"/>
        <charset val="162"/>
      </rPr>
      <t>tüm kamu kurumları</t>
    </r>
    <r>
      <rPr>
        <sz val="16"/>
        <color theme="1"/>
        <rFont val="Times New Roman"/>
        <family val="1"/>
        <charset val="162"/>
      </rPr>
      <t xml:space="preserve"> doldurdukları tabloları (.xlsx Belgesini) Kurum e-posta adresiniz üzerinden konu alanına Kurum Adınızı yazarak aşağıdaki e-posta adresine gönderiniz.</t>
    </r>
  </si>
  <si>
    <t xml:space="preserve">                                                             Diyarbakır Valiliği</t>
  </si>
  <si>
    <t xml:space="preserve">                                                                Enerji Yönetim Birimi</t>
  </si>
  <si>
    <t>diyarbakirenerjiyonetimi@gmail.com</t>
  </si>
  <si>
    <t>e-posta :</t>
  </si>
  <si>
    <t>..…../…..../21</t>
  </si>
  <si>
    <r>
      <t xml:space="preserve">Toplam İnşaat Alanı </t>
    </r>
    <r>
      <rPr>
        <b/>
        <sz val="16"/>
        <color theme="1"/>
        <rFont val="Times New Roman"/>
        <family val="1"/>
        <charset val="162"/>
      </rPr>
      <t>10.000 m</t>
    </r>
    <r>
      <rPr>
        <b/>
        <sz val="16"/>
        <color theme="1"/>
        <rFont val="Arial Tur"/>
        <charset val="162"/>
      </rPr>
      <t>²</t>
    </r>
    <r>
      <rPr>
        <sz val="16"/>
        <color theme="1"/>
        <rFont val="Times New Roman"/>
        <family val="1"/>
        <charset val="162"/>
      </rPr>
      <t xml:space="preserve"> ve üzerinde veya Referans Enerji Tüketimi </t>
    </r>
    <r>
      <rPr>
        <b/>
        <sz val="16"/>
        <color theme="1"/>
        <rFont val="Times New Roman"/>
        <family val="1"/>
        <charset val="162"/>
      </rPr>
      <t>250 TEP</t>
    </r>
    <r>
      <rPr>
        <sz val="16"/>
        <color theme="1"/>
        <rFont val="Times New Roman"/>
        <family val="1"/>
        <charset val="162"/>
      </rPr>
      <t xml:space="preserve"> ve üzerinde ise </t>
    </r>
    <r>
      <rPr>
        <b/>
        <sz val="16"/>
        <rFont val="Times New Roman"/>
        <family val="1"/>
        <charset val="162"/>
      </rPr>
      <t>FR_1 KURUM BİLGİLERİ ve FR_7 BİLDİRİM FORMATI</t>
    </r>
    <r>
      <rPr>
        <sz val="16"/>
        <color theme="1"/>
        <rFont val="Times New Roman"/>
        <family val="1"/>
        <charset val="162"/>
      </rPr>
      <t xml:space="preserve"> Tablolarının birer çıktısını resmi yazı ile </t>
    </r>
    <r>
      <rPr>
        <b/>
        <u/>
        <sz val="16"/>
        <color rgb="FFFF0000"/>
        <rFont val="Times New Roman"/>
        <family val="1"/>
        <charset val="162"/>
      </rPr>
      <t>sadece</t>
    </r>
    <r>
      <rPr>
        <sz val="16"/>
        <color rgb="FFFF0000"/>
        <rFont val="Times New Roman"/>
        <family val="1"/>
        <charset val="162"/>
      </rPr>
      <t xml:space="preserve"> Diyarbakır Valiliği enerji Yönetim Birimine gönderiniz.</t>
    </r>
  </si>
  <si>
    <r>
      <rPr>
        <b/>
        <sz val="9"/>
        <color theme="1"/>
        <rFont val="Calibri"/>
        <family val="2"/>
        <charset val="162"/>
      </rPr>
      <t>Not</t>
    </r>
    <r>
      <rPr>
        <sz val="9"/>
        <color theme="1"/>
        <rFont val="Calibri"/>
        <family val="2"/>
        <scheme val="minor"/>
      </rPr>
      <t xml:space="preserve">: Excel dosyası şifre ile korunmuş ve ayrıca paylaşılmıştır. Fatura değerleri için gerekli alan bırakılmıştır. Fakat ekran büyüklüğüne göre bu alanlar daha dar veya geniş gözükebilir. Excel dosyasında yapılacak herhangi bir değişiklik formüllere ve buna bağlı olarak da hesaplama değerlerine etki edecektir. Excel dosyasında değişiklik yapmak isteyen kurumlar bunu dikkate almalıdırlar. Ortaya çıkabilecek sorunlar, Uygulama Klavuzundaki FR_3 Elektrik Verileri kısmında değinilmiştir. </t>
    </r>
  </si>
  <si>
    <t>Tel: (412)262 47 00 (Dahili:110)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</si>
</sst>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0.000"/>
    <numFmt numFmtId="166" formatCode="%0.00"/>
    <numFmt numFmtId="167" formatCode="#,##0.00\ &quot;₺&quot;"/>
  </numFmts>
  <fonts count="73"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b/>
      <sz val="11"/>
      <color theme="1"/>
      <name val="Calibri"/>
      <family val="2"/>
      <charset val="162"/>
      <scheme val="minor"/>
    </font>
    <font>
      <b/>
      <sz val="14"/>
      <color theme="1"/>
      <name val="Calibri"/>
      <family val="2"/>
      <charset val="162"/>
      <scheme val="minor"/>
    </font>
    <font>
      <b/>
      <sz val="16"/>
      <color theme="1"/>
      <name val="Calibri"/>
      <family val="2"/>
      <charset val="162"/>
      <scheme val="minor"/>
    </font>
    <font>
      <b/>
      <sz val="20"/>
      <color theme="1"/>
      <name val="Calibri"/>
      <family val="2"/>
      <charset val="162"/>
      <scheme val="minor"/>
    </font>
    <font>
      <sz val="10"/>
      <name val="Times New Roman"/>
      <family val="1"/>
    </font>
    <font>
      <u/>
      <sz val="11"/>
      <color theme="10"/>
      <name val="Calibri"/>
      <family val="2"/>
      <scheme val="minor"/>
    </font>
    <font>
      <b/>
      <sz val="8"/>
      <color theme="1"/>
      <name val="Calibri"/>
      <family val="2"/>
      <charset val="162"/>
      <scheme val="minor"/>
    </font>
    <font>
      <b/>
      <sz val="8"/>
      <color rgb="FFFF0000"/>
      <name val="Calibri"/>
      <family val="2"/>
      <charset val="162"/>
      <scheme val="minor"/>
    </font>
    <font>
      <b/>
      <sz val="11"/>
      <color rgb="FFFF0000"/>
      <name val="Calibri"/>
      <family val="2"/>
      <charset val="162"/>
      <scheme val="minor"/>
    </font>
    <font>
      <b/>
      <sz val="18"/>
      <color theme="1"/>
      <name val="Calibri"/>
      <family val="2"/>
      <charset val="162"/>
      <scheme val="minor"/>
    </font>
    <font>
      <b/>
      <sz val="12"/>
      <color theme="1"/>
      <name val="Calibri"/>
      <family val="2"/>
      <charset val="162"/>
      <scheme val="minor"/>
    </font>
    <font>
      <sz val="12"/>
      <color theme="1"/>
      <name val="Calibri"/>
      <family val="2"/>
      <charset val="162"/>
      <scheme val="minor"/>
    </font>
    <font>
      <sz val="11"/>
      <name val="Calibri"/>
      <family val="2"/>
      <scheme val="minor"/>
    </font>
    <font>
      <sz val="8"/>
      <color rgb="FFFF0000"/>
      <name val="Calibri"/>
      <family val="2"/>
      <charset val="162"/>
      <scheme val="minor"/>
    </font>
    <font>
      <b/>
      <sz val="10"/>
      <color rgb="FFFF0000"/>
      <name val="Calibri"/>
      <family val="2"/>
      <charset val="162"/>
      <scheme val="minor"/>
    </font>
    <font>
      <b/>
      <sz val="10"/>
      <name val="Arial"/>
      <family val="2"/>
    </font>
    <font>
      <sz val="10"/>
      <color indexed="10"/>
      <name val="Times New Roman"/>
      <family val="1"/>
    </font>
    <font>
      <sz val="10"/>
      <color indexed="17"/>
      <name val="Arial"/>
      <family val="2"/>
    </font>
    <font>
      <vertAlign val="superscript"/>
      <sz val="10"/>
      <name val="Times New Roman"/>
      <family val="1"/>
    </font>
    <font>
      <b/>
      <sz val="10"/>
      <color indexed="12"/>
      <name val="Arial"/>
      <family val="2"/>
    </font>
    <font>
      <sz val="10"/>
      <color theme="1"/>
      <name val="Calibri"/>
      <family val="2"/>
      <charset val="162"/>
      <scheme val="minor"/>
    </font>
    <font>
      <sz val="11"/>
      <color rgb="FFFF0000"/>
      <name val="Calibri"/>
      <family val="2"/>
      <scheme val="minor"/>
    </font>
    <font>
      <b/>
      <sz val="12"/>
      <color rgb="FFFF0000"/>
      <name val="Calibri"/>
      <family val="2"/>
      <charset val="162"/>
      <scheme val="minor"/>
    </font>
    <font>
      <b/>
      <sz val="16"/>
      <color rgb="FFFF0000"/>
      <name val="Calibri"/>
      <family val="2"/>
      <charset val="162"/>
      <scheme val="minor"/>
    </font>
    <font>
      <b/>
      <sz val="9"/>
      <color rgb="FFFF0000"/>
      <name val="Calibri"/>
      <family val="2"/>
      <charset val="162"/>
      <scheme val="minor"/>
    </font>
    <font>
      <b/>
      <sz val="12"/>
      <name val="Calibri"/>
      <family val="2"/>
      <charset val="162"/>
      <scheme val="minor"/>
    </font>
    <font>
      <sz val="12"/>
      <name val="Calibri"/>
      <family val="2"/>
      <charset val="162"/>
      <scheme val="minor"/>
    </font>
    <font>
      <sz val="10"/>
      <color theme="1"/>
      <name val="Calibri"/>
      <family val="2"/>
      <scheme val="minor"/>
    </font>
    <font>
      <b/>
      <sz val="10"/>
      <color theme="1"/>
      <name val="Calibri"/>
      <family val="2"/>
      <charset val="162"/>
      <scheme val="minor"/>
    </font>
    <font>
      <b/>
      <sz val="8"/>
      <color rgb="FFFF0000"/>
      <name val="Calibri"/>
      <family val="2"/>
      <charset val="162"/>
    </font>
    <font>
      <b/>
      <sz val="9"/>
      <color rgb="FFFF0000"/>
      <name val="Calibri"/>
      <family val="2"/>
      <charset val="162"/>
    </font>
    <font>
      <b/>
      <u/>
      <sz val="9"/>
      <color rgb="FFFF0000"/>
      <name val="Calibri"/>
      <family val="2"/>
      <charset val="162"/>
    </font>
    <font>
      <b/>
      <sz val="10.8"/>
      <color rgb="FFFF0000"/>
      <name val="Calibri"/>
      <family val="2"/>
      <charset val="162"/>
    </font>
    <font>
      <b/>
      <sz val="9"/>
      <color rgb="FFFFFF00"/>
      <name val="Calibri"/>
      <family val="2"/>
      <charset val="162"/>
    </font>
    <font>
      <b/>
      <sz val="10"/>
      <color rgb="FFFFFF00"/>
      <name val="Calibri"/>
      <family val="2"/>
      <charset val="162"/>
    </font>
    <font>
      <b/>
      <sz val="10"/>
      <color theme="1"/>
      <name val="Calibri"/>
      <family val="2"/>
      <charset val="162"/>
    </font>
    <font>
      <b/>
      <sz val="9"/>
      <color theme="1"/>
      <name val="Calibri"/>
      <family val="2"/>
      <charset val="162"/>
    </font>
    <font>
      <b/>
      <sz val="10"/>
      <color rgb="FFFF0000"/>
      <name val="Calibri"/>
      <family val="2"/>
      <charset val="162"/>
    </font>
    <font>
      <sz val="10"/>
      <color theme="1"/>
      <name val="Calibri"/>
      <family val="2"/>
      <charset val="162"/>
    </font>
    <font>
      <sz val="10"/>
      <color rgb="FFFF0000"/>
      <name val="Calibri"/>
      <family val="2"/>
      <charset val="162"/>
      <scheme val="minor"/>
    </font>
    <font>
      <b/>
      <sz val="10"/>
      <name val="Calibri"/>
      <family val="2"/>
      <charset val="162"/>
      <scheme val="minor"/>
    </font>
    <font>
      <sz val="10"/>
      <name val="Calibri"/>
      <family val="2"/>
      <charset val="162"/>
      <scheme val="minor"/>
    </font>
    <font>
      <b/>
      <sz val="10"/>
      <color theme="6" tint="-0.499984740745262"/>
      <name val="Calibri"/>
      <family val="2"/>
      <charset val="162"/>
      <scheme val="minor"/>
    </font>
    <font>
      <sz val="10"/>
      <name val="Calibri"/>
      <family val="2"/>
      <charset val="162"/>
    </font>
    <font>
      <b/>
      <u/>
      <sz val="10"/>
      <name val="Calibri"/>
      <family val="2"/>
      <charset val="162"/>
      <scheme val="minor"/>
    </font>
    <font>
      <u/>
      <sz val="10"/>
      <name val="Calibri"/>
      <family val="2"/>
      <charset val="162"/>
      <scheme val="minor"/>
    </font>
    <font>
      <b/>
      <u/>
      <sz val="10"/>
      <color rgb="FFFF0000"/>
      <name val="Calibri"/>
      <family val="2"/>
      <charset val="162"/>
      <scheme val="minor"/>
    </font>
    <font>
      <sz val="10"/>
      <color rgb="FF0070C0"/>
      <name val="Calibri"/>
      <family val="2"/>
      <charset val="162"/>
      <scheme val="minor"/>
    </font>
    <font>
      <b/>
      <sz val="10"/>
      <color rgb="FF0070C0"/>
      <name val="Calibri"/>
      <family val="2"/>
      <charset val="162"/>
      <scheme val="minor"/>
    </font>
    <font>
      <sz val="9"/>
      <color theme="1"/>
      <name val="Calibri"/>
      <family val="2"/>
      <charset val="162"/>
      <scheme val="minor"/>
    </font>
    <font>
      <sz val="9"/>
      <color theme="1"/>
      <name val="Calibri"/>
      <family val="2"/>
      <scheme val="minor"/>
    </font>
    <font>
      <b/>
      <sz val="12"/>
      <color theme="1"/>
      <name val="Calibri"/>
      <family val="2"/>
      <charset val="162"/>
    </font>
    <font>
      <sz val="12"/>
      <color theme="1"/>
      <name val="Calibri"/>
      <family val="2"/>
      <scheme val="minor"/>
    </font>
    <font>
      <sz val="12"/>
      <color theme="1"/>
      <name val="Times New Roman"/>
      <family val="1"/>
      <charset val="162"/>
    </font>
    <font>
      <sz val="16"/>
      <color theme="1"/>
      <name val="Times New Roman"/>
      <family val="1"/>
      <charset val="162"/>
    </font>
    <font>
      <sz val="16"/>
      <color rgb="FFFF0000"/>
      <name val="Times New Roman"/>
      <family val="1"/>
      <charset val="162"/>
    </font>
    <font>
      <b/>
      <sz val="16"/>
      <color theme="1"/>
      <name val="Times New Roman"/>
      <family val="1"/>
      <charset val="162"/>
    </font>
    <font>
      <b/>
      <sz val="16"/>
      <color theme="1"/>
      <name val="Arial Tur"/>
      <charset val="162"/>
    </font>
    <font>
      <b/>
      <sz val="16"/>
      <name val="Times New Roman"/>
      <family val="1"/>
      <charset val="162"/>
    </font>
    <font>
      <b/>
      <u/>
      <sz val="16"/>
      <color rgb="FFFF0000"/>
      <name val="Times New Roman"/>
      <family val="1"/>
      <charset val="162"/>
    </font>
    <font>
      <b/>
      <sz val="14"/>
      <color theme="1"/>
      <name val="Times New Roman"/>
      <family val="1"/>
      <charset val="162"/>
    </font>
    <font>
      <u/>
      <sz val="12"/>
      <color theme="10"/>
      <name val="Arial"/>
      <family val="2"/>
      <charset val="162"/>
    </font>
    <font>
      <sz val="12"/>
      <name val="Arial"/>
      <family val="2"/>
      <charset val="162"/>
    </font>
  </fonts>
  <fills count="13">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rgb="FFFF0000"/>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rgb="FFFFC000"/>
        <bgColor indexed="64"/>
      </patternFill>
    </fill>
    <fill>
      <patternFill patternType="solid">
        <fgColor indexed="26"/>
        <bgColor indexed="64"/>
      </patternFill>
    </fill>
    <fill>
      <patternFill patternType="solid">
        <fgColor rgb="FFFFFF0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0" fontId="15" fillId="0" borderId="0" applyNumberFormat="0" applyFill="0" applyBorder="0" applyAlignment="0" applyProtection="0"/>
  </cellStyleXfs>
  <cellXfs count="488">
    <xf numFmtId="0" fontId="0" fillId="0" borderId="0" xfId="0"/>
    <xf numFmtId="3" fontId="0" fillId="2" borderId="1" xfId="0" applyNumberFormat="1" applyFill="1" applyBorder="1" applyAlignment="1">
      <alignment horizontal="center" vertical="center"/>
    </xf>
    <xf numFmtId="0" fontId="0" fillId="0" borderId="0" xfId="0" applyAlignment="1">
      <alignment horizontal="center" vertic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0" fontId="0" fillId="0" borderId="0" xfId="0" applyAlignment="1">
      <alignment vertical="center"/>
    </xf>
    <xf numFmtId="0" fontId="0" fillId="6" borderId="1" xfId="0" applyFill="1" applyBorder="1" applyAlignment="1">
      <alignment horizontal="center" vertical="center" wrapText="1"/>
    </xf>
    <xf numFmtId="0" fontId="0" fillId="0" borderId="0" xfId="0" applyAlignment="1">
      <alignment wrapText="1"/>
    </xf>
    <xf numFmtId="0" fontId="14" fillId="0" borderId="0" xfId="0" applyFont="1" applyBorder="1" applyAlignment="1" applyProtection="1">
      <alignment horizontal="left" vertical="top" wrapText="1"/>
    </xf>
    <xf numFmtId="164" fontId="14" fillId="0" borderId="0" xfId="0" applyNumberFormat="1" applyFont="1" applyBorder="1" applyAlignment="1" applyProtection="1">
      <alignment horizontal="left" vertical="top" wrapText="1"/>
    </xf>
    <xf numFmtId="164" fontId="0" fillId="0" borderId="0" xfId="0" applyNumberFormat="1"/>
    <xf numFmtId="0" fontId="0" fillId="0" borderId="0" xfId="0" applyAlignment="1">
      <alignment horizontal="left"/>
    </xf>
    <xf numFmtId="0" fontId="10" fillId="0" borderId="1" xfId="0" applyFont="1" applyBorder="1" applyAlignment="1">
      <alignment horizontal="center" vertical="center"/>
    </xf>
    <xf numFmtId="0" fontId="10" fillId="0" borderId="5" xfId="0" applyFont="1" applyBorder="1" applyAlignment="1">
      <alignment horizontal="center"/>
    </xf>
    <xf numFmtId="0" fontId="10" fillId="0" borderId="5" xfId="0" applyFont="1" applyBorder="1" applyAlignment="1">
      <alignment horizontal="center" vertical="center"/>
    </xf>
    <xf numFmtId="0" fontId="10" fillId="0" borderId="14" xfId="0" applyFont="1" applyBorder="1" applyAlignment="1">
      <alignment horizontal="center"/>
    </xf>
    <xf numFmtId="0" fontId="0" fillId="0" borderId="1" xfId="0" applyBorder="1" applyAlignment="1">
      <alignment horizontal="center" vertical="center"/>
    </xf>
    <xf numFmtId="0" fontId="10" fillId="0" borderId="13" xfId="0" applyFont="1" applyBorder="1" applyAlignment="1">
      <alignment horizontal="center"/>
    </xf>
    <xf numFmtId="0" fontId="10" fillId="9" borderId="30" xfId="0" applyFont="1" applyFill="1" applyBorder="1" applyAlignment="1">
      <alignment horizontal="left" vertical="center" wrapText="1"/>
    </xf>
    <xf numFmtId="0" fontId="19" fillId="0" borderId="34" xfId="0" applyFont="1" applyBorder="1" applyAlignment="1">
      <alignment vertical="center" wrapText="1"/>
    </xf>
    <xf numFmtId="0" fontId="19" fillId="0" borderId="35" xfId="0" applyFont="1" applyBorder="1" applyAlignment="1">
      <alignment vertical="center" wrapText="1"/>
    </xf>
    <xf numFmtId="0" fontId="20" fillId="6" borderId="1" xfId="0" applyFont="1" applyFill="1" applyBorder="1" applyAlignment="1">
      <alignment horizontal="center" vertical="center" wrapText="1"/>
    </xf>
    <xf numFmtId="0" fontId="20" fillId="0" borderId="1" xfId="0" applyFont="1" applyBorder="1" applyAlignment="1">
      <alignment horizontal="center" vertical="center"/>
    </xf>
    <xf numFmtId="0" fontId="11" fillId="6" borderId="1" xfId="0" applyFont="1" applyFill="1" applyBorder="1" applyAlignment="1">
      <alignment horizontal="center" vertical="center" wrapText="1"/>
    </xf>
    <xf numFmtId="0" fontId="10" fillId="0" borderId="28" xfId="0" applyFont="1" applyBorder="1" applyAlignment="1">
      <alignment horizontal="center" vertical="center"/>
    </xf>
    <xf numFmtId="0" fontId="0" fillId="0" borderId="0" xfId="0" applyBorder="1"/>
    <xf numFmtId="0" fontId="0" fillId="0" borderId="11" xfId="0" applyBorder="1" applyAlignment="1">
      <alignment vertical="center" wrapText="1"/>
    </xf>
    <xf numFmtId="0" fontId="19" fillId="0" borderId="11" xfId="0" applyFont="1" applyBorder="1" applyAlignment="1">
      <alignment vertical="center" wrapText="1"/>
    </xf>
    <xf numFmtId="4" fontId="0" fillId="2" borderId="1" xfId="0" applyNumberFormat="1" applyFill="1" applyBorder="1" applyAlignment="1">
      <alignment horizontal="center" vertical="center"/>
    </xf>
    <xf numFmtId="0" fontId="0" fillId="6" borderId="30" xfId="0" applyFill="1" applyBorder="1" applyAlignment="1">
      <alignment horizontal="center" vertical="center"/>
    </xf>
    <xf numFmtId="4" fontId="0" fillId="3" borderId="30" xfId="0" applyNumberFormat="1" applyFill="1" applyBorder="1"/>
    <xf numFmtId="4" fontId="0" fillId="7" borderId="30" xfId="0" applyNumberFormat="1" applyFill="1" applyBorder="1"/>
    <xf numFmtId="0" fontId="0" fillId="0" borderId="23" xfId="0" applyBorder="1" applyAlignment="1">
      <alignment horizontal="center" vertical="center"/>
    </xf>
    <xf numFmtId="0" fontId="11" fillId="6" borderId="30" xfId="0" applyFont="1" applyFill="1" applyBorder="1" applyAlignment="1">
      <alignment horizontal="center" vertical="center" wrapText="1"/>
    </xf>
    <xf numFmtId="0" fontId="0" fillId="0" borderId="0" xfId="0" applyAlignment="1">
      <alignment vertical="center" wrapText="1"/>
    </xf>
    <xf numFmtId="165" fontId="0" fillId="3" borderId="28" xfId="0" applyNumberFormat="1" applyFill="1" applyBorder="1"/>
    <xf numFmtId="165" fontId="0" fillId="7" borderId="28" xfId="0" applyNumberFormat="1" applyFill="1" applyBorder="1"/>
    <xf numFmtId="4" fontId="0" fillId="2" borderId="4" xfId="0" applyNumberFormat="1" applyFill="1" applyBorder="1" applyAlignment="1">
      <alignment horizontal="center" vertical="center"/>
    </xf>
    <xf numFmtId="0" fontId="10" fillId="2" borderId="47"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2" borderId="50" xfId="0" applyFont="1" applyFill="1" applyBorder="1" applyAlignment="1">
      <alignment horizontal="center" vertical="center" wrapText="1"/>
    </xf>
    <xf numFmtId="0" fontId="10" fillId="8" borderId="6" xfId="0" applyFont="1" applyFill="1" applyBorder="1" applyAlignment="1">
      <alignment horizontal="center" vertical="center" wrapText="1"/>
    </xf>
    <xf numFmtId="0" fontId="10" fillId="8" borderId="3" xfId="0" applyFont="1" applyFill="1" applyBorder="1" applyAlignment="1">
      <alignment horizontal="center" vertical="center" wrapText="1"/>
    </xf>
    <xf numFmtId="0" fontId="10" fillId="9" borderId="32" xfId="0" applyFont="1" applyFill="1" applyBorder="1" applyAlignment="1">
      <alignment horizontal="center"/>
    </xf>
    <xf numFmtId="0" fontId="10" fillId="9" borderId="30" xfId="0" applyFont="1" applyFill="1" applyBorder="1" applyAlignment="1">
      <alignment horizontal="center"/>
    </xf>
    <xf numFmtId="165" fontId="0" fillId="2" borderId="23" xfId="0" applyNumberFormat="1" applyFill="1" applyBorder="1" applyAlignment="1">
      <alignment horizontal="center" vertical="center"/>
    </xf>
    <xf numFmtId="165" fontId="10" fillId="2" borderId="12" xfId="0" applyNumberFormat="1" applyFont="1" applyFill="1" applyBorder="1" applyAlignment="1">
      <alignment horizontal="center" vertical="center"/>
    </xf>
    <xf numFmtId="4" fontId="0" fillId="3" borderId="1" xfId="0" applyNumberFormat="1" applyFill="1" applyBorder="1" applyAlignment="1" applyProtection="1">
      <alignment horizontal="center" vertical="center"/>
      <protection locked="0"/>
    </xf>
    <xf numFmtId="3" fontId="10" fillId="2" borderId="12" xfId="0" applyNumberFormat="1" applyFont="1" applyFill="1" applyBorder="1" applyAlignment="1">
      <alignment horizontal="center" vertical="center"/>
    </xf>
    <xf numFmtId="4" fontId="10" fillId="2" borderId="12" xfId="0" applyNumberFormat="1" applyFont="1" applyFill="1" applyBorder="1" applyAlignment="1">
      <alignment horizontal="center" vertical="center"/>
    </xf>
    <xf numFmtId="165" fontId="22" fillId="2" borderId="2" xfId="0" applyNumberFormat="1" applyFont="1" applyFill="1" applyBorder="1" applyAlignment="1" applyProtection="1">
      <alignment horizontal="center" vertical="center" wrapText="1"/>
      <protection locked="0"/>
    </xf>
    <xf numFmtId="165" fontId="10" fillId="2" borderId="4" xfId="0" applyNumberFormat="1" applyFont="1" applyFill="1" applyBorder="1" applyAlignment="1">
      <alignment horizontal="center" vertical="center" wrapText="1"/>
    </xf>
    <xf numFmtId="165" fontId="10" fillId="2" borderId="1" xfId="0" applyNumberFormat="1" applyFont="1" applyFill="1" applyBorder="1" applyAlignment="1">
      <alignment horizontal="center" vertical="center" wrapText="1"/>
    </xf>
    <xf numFmtId="0" fontId="8" fillId="0" borderId="1" xfId="0"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4" fontId="0" fillId="0" borderId="54" xfId="0" applyNumberFormat="1" applyBorder="1" applyAlignment="1">
      <alignment horizontal="center" vertical="center"/>
    </xf>
    <xf numFmtId="4" fontId="0" fillId="0" borderId="19" xfId="0" applyNumberFormat="1" applyBorder="1" applyAlignment="1">
      <alignment horizontal="center" vertical="center"/>
    </xf>
    <xf numFmtId="0" fontId="10" fillId="0" borderId="20" xfId="0" applyFont="1" applyBorder="1"/>
    <xf numFmtId="0" fontId="10" fillId="0" borderId="22" xfId="0" applyFont="1" applyBorder="1"/>
    <xf numFmtId="4" fontId="0" fillId="0" borderId="18" xfId="0" applyNumberFormat="1" applyBorder="1" applyAlignment="1">
      <alignment horizontal="center" vertical="center"/>
    </xf>
    <xf numFmtId="4" fontId="0" fillId="0" borderId="0" xfId="0" applyNumberFormat="1" applyBorder="1" applyAlignment="1">
      <alignment horizontal="center" vertical="center"/>
    </xf>
    <xf numFmtId="166" fontId="22" fillId="2" borderId="13" xfId="0" applyNumberFormat="1" applyFont="1" applyFill="1" applyBorder="1" applyAlignment="1">
      <alignment horizontal="center" vertical="center" wrapText="1"/>
    </xf>
    <xf numFmtId="165" fontId="0" fillId="0" borderId="18" xfId="0" applyNumberFormat="1" applyBorder="1" applyAlignment="1">
      <alignment vertical="center"/>
    </xf>
    <xf numFmtId="165" fontId="0" fillId="0" borderId="0" xfId="0" applyNumberFormat="1" applyBorder="1" applyAlignment="1">
      <alignment vertical="center"/>
    </xf>
    <xf numFmtId="0" fontId="10" fillId="0" borderId="21" xfId="0" applyFont="1" applyBorder="1" applyAlignment="1"/>
    <xf numFmtId="0" fontId="0" fillId="0" borderId="54" xfId="0" applyBorder="1"/>
    <xf numFmtId="0" fontId="0" fillId="0" borderId="19" xfId="0" applyBorder="1"/>
    <xf numFmtId="0" fontId="0" fillId="0" borderId="22" xfId="0" applyBorder="1"/>
    <xf numFmtId="0" fontId="10" fillId="0" borderId="0" xfId="0" applyFont="1" applyBorder="1" applyAlignment="1">
      <alignment horizontal="center" vertical="center"/>
    </xf>
    <xf numFmtId="4" fontId="0" fillId="0" borderId="0" xfId="0" applyNumberFormat="1" applyAlignment="1">
      <alignment horizontal="center" vertical="center"/>
    </xf>
    <xf numFmtId="0" fontId="10" fillId="0" borderId="0" xfId="0" applyFont="1"/>
    <xf numFmtId="0" fontId="10" fillId="0" borderId="0" xfId="0" applyFont="1" applyFill="1" applyBorder="1" applyAlignment="1">
      <alignment horizontal="center" vertical="center"/>
    </xf>
    <xf numFmtId="0" fontId="10" fillId="0" borderId="0" xfId="0" applyFont="1" applyAlignment="1">
      <alignment horizontal="center" vertical="center"/>
    </xf>
    <xf numFmtId="4" fontId="0" fillId="3" borderId="1" xfId="0" applyNumberFormat="1" applyFill="1" applyBorder="1" applyAlignment="1" applyProtection="1">
      <alignment horizontal="right" vertical="center"/>
      <protection locked="0"/>
    </xf>
    <xf numFmtId="4" fontId="0" fillId="0" borderId="1" xfId="0" applyNumberFormat="1" applyBorder="1" applyAlignment="1" applyProtection="1">
      <alignment horizontal="right" vertical="center"/>
      <protection locked="0"/>
    </xf>
    <xf numFmtId="0" fontId="0" fillId="0" borderId="0" xfId="0" applyNumberFormat="1" applyAlignment="1">
      <alignment horizontal="center" vertical="center"/>
    </xf>
    <xf numFmtId="4" fontId="0" fillId="0" borderId="0" xfId="0" applyNumberFormat="1"/>
    <xf numFmtId="2" fontId="0" fillId="0" borderId="0" xfId="0" applyNumberFormat="1"/>
    <xf numFmtId="165" fontId="10" fillId="2" borderId="41" xfId="0" applyNumberFormat="1" applyFont="1" applyFill="1" applyBorder="1" applyAlignment="1">
      <alignment horizontal="center" vertical="center" wrapText="1"/>
    </xf>
    <xf numFmtId="0" fontId="25" fillId="0" borderId="20" xfId="0" applyFont="1" applyBorder="1"/>
    <xf numFmtId="0" fontId="25" fillId="0" borderId="21" xfId="0" applyFont="1" applyBorder="1"/>
    <xf numFmtId="0" fontId="25" fillId="0" borderId="22" xfId="0" applyFont="1" applyBorder="1"/>
    <xf numFmtId="4" fontId="26" fillId="11" borderId="53" xfId="0" applyNumberFormat="1" applyFont="1" applyFill="1" applyBorder="1" applyAlignment="1" applyProtection="1">
      <alignment horizontal="right" vertical="top" wrapText="1"/>
      <protection locked="0"/>
    </xf>
    <xf numFmtId="0" fontId="14" fillId="0" borderId="51" xfId="0" applyFont="1" applyBorder="1" applyAlignment="1" applyProtection="1">
      <alignment horizontal="left" vertical="top" wrapText="1"/>
    </xf>
    <xf numFmtId="165" fontId="27" fillId="0" borderId="33" xfId="0" applyNumberFormat="1" applyFont="1" applyBorder="1" applyProtection="1"/>
    <xf numFmtId="0" fontId="10" fillId="9" borderId="29" xfId="0" applyFont="1" applyFill="1" applyBorder="1" applyAlignment="1">
      <alignment horizontal="left" vertical="center" wrapText="1"/>
    </xf>
    <xf numFmtId="0" fontId="10" fillId="9" borderId="31" xfId="0" applyFont="1" applyFill="1" applyBorder="1" applyAlignment="1">
      <alignment horizontal="left" vertical="center" wrapText="1"/>
    </xf>
    <xf numFmtId="0" fontId="10" fillId="0" borderId="4" xfId="0" applyFont="1" applyBorder="1" applyAlignment="1">
      <alignment horizontal="center"/>
    </xf>
    <xf numFmtId="0" fontId="10" fillId="0" borderId="4" xfId="0" applyFont="1" applyBorder="1" applyAlignment="1">
      <alignment horizontal="center" vertical="center"/>
    </xf>
    <xf numFmtId="165" fontId="29" fillId="0" borderId="22" xfId="0" applyNumberFormat="1" applyFont="1" applyBorder="1"/>
    <xf numFmtId="0" fontId="10" fillId="0" borderId="0" xfId="0" applyFont="1" applyBorder="1"/>
    <xf numFmtId="0" fontId="37" fillId="0" borderId="1" xfId="0" applyFont="1" applyBorder="1" applyAlignment="1">
      <alignment horizontal="center" vertical="center" wrapText="1"/>
    </xf>
    <xf numFmtId="0" fontId="38" fillId="0" borderId="1" xfId="0" applyFont="1" applyBorder="1" applyAlignment="1">
      <alignment horizontal="center" vertical="center" wrapText="1"/>
    </xf>
    <xf numFmtId="0" fontId="37" fillId="0" borderId="23" xfId="0" applyFont="1" applyBorder="1" applyAlignment="1">
      <alignment horizontal="center" vertical="center" wrapText="1"/>
    </xf>
    <xf numFmtId="0" fontId="10" fillId="6" borderId="30" xfId="0" applyFont="1" applyFill="1" applyBorder="1" applyAlignment="1">
      <alignment horizontal="center" vertical="center" wrapText="1"/>
    </xf>
    <xf numFmtId="0" fontId="10" fillId="2" borderId="45" xfId="0" applyFont="1" applyFill="1" applyBorder="1" applyAlignment="1">
      <alignment horizontal="center" vertical="center"/>
    </xf>
    <xf numFmtId="0" fontId="10" fillId="2" borderId="63" xfId="0" applyFont="1" applyFill="1" applyBorder="1" applyAlignment="1">
      <alignment horizontal="center" vertical="center"/>
    </xf>
    <xf numFmtId="3" fontId="0" fillId="0" borderId="12" xfId="0" applyNumberFormat="1" applyBorder="1" applyAlignment="1" applyProtection="1">
      <alignment horizontal="center" vertical="center" wrapText="1"/>
      <protection locked="0"/>
    </xf>
    <xf numFmtId="3" fontId="0" fillId="0" borderId="15" xfId="0" applyNumberFormat="1" applyBorder="1" applyAlignment="1" applyProtection="1">
      <alignment horizontal="center" vertical="center" wrapText="1"/>
      <protection locked="0"/>
    </xf>
    <xf numFmtId="3" fontId="9" fillId="0" borderId="16" xfId="0" applyNumberFormat="1" applyFont="1" applyBorder="1" applyAlignment="1" applyProtection="1">
      <alignment horizontal="center" vertical="center" wrapText="1"/>
      <protection locked="0"/>
    </xf>
    <xf numFmtId="3" fontId="9" fillId="0" borderId="43" xfId="0" applyNumberFormat="1" applyFont="1" applyBorder="1" applyAlignment="1" applyProtection="1">
      <alignment horizontal="center" vertical="center" wrapText="1"/>
      <protection locked="0"/>
    </xf>
    <xf numFmtId="167" fontId="0" fillId="3" borderId="1" xfId="0" applyNumberFormat="1" applyFill="1" applyBorder="1" applyAlignment="1" applyProtection="1">
      <alignment horizontal="right"/>
      <protection locked="0"/>
    </xf>
    <xf numFmtId="167" fontId="0" fillId="0" borderId="1" xfId="0" applyNumberFormat="1" applyBorder="1" applyAlignment="1" applyProtection="1">
      <alignment horizontal="right"/>
      <protection locked="0"/>
    </xf>
    <xf numFmtId="167" fontId="0" fillId="3" borderId="1" xfId="0" applyNumberFormat="1" applyFill="1" applyBorder="1"/>
    <xf numFmtId="167" fontId="0" fillId="7" borderId="1" xfId="0" applyNumberFormat="1" applyFill="1" applyBorder="1"/>
    <xf numFmtId="167" fontId="0" fillId="3" borderId="1" xfId="0" applyNumberFormat="1" applyFill="1" applyBorder="1" applyProtection="1">
      <protection locked="0"/>
    </xf>
    <xf numFmtId="167" fontId="0" fillId="3" borderId="28" xfId="0" applyNumberFormat="1" applyFill="1" applyBorder="1"/>
    <xf numFmtId="167" fontId="0" fillId="7" borderId="28" xfId="0" applyNumberFormat="1" applyFill="1" applyBorder="1"/>
    <xf numFmtId="0" fontId="0" fillId="3" borderId="1" xfId="0" applyFill="1" applyBorder="1" applyAlignment="1">
      <alignment horizontal="center" vertical="center"/>
    </xf>
    <xf numFmtId="167" fontId="0" fillId="3" borderId="28" xfId="0" applyNumberFormat="1" applyFill="1" applyBorder="1" applyProtection="1">
      <protection locked="0"/>
    </xf>
    <xf numFmtId="0" fontId="10" fillId="0" borderId="4" xfId="0" applyFont="1" applyBorder="1" applyAlignment="1">
      <alignment horizontal="center"/>
    </xf>
    <xf numFmtId="0" fontId="10" fillId="0" borderId="24" xfId="0" applyFont="1" applyBorder="1" applyAlignment="1">
      <alignment horizont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0" fillId="3" borderId="1" xfId="0" applyFill="1" applyBorder="1" applyAlignment="1">
      <alignment horizontal="center" vertical="center"/>
    </xf>
    <xf numFmtId="0" fontId="0" fillId="0" borderId="0" xfId="0" applyBorder="1" applyAlignment="1">
      <alignment horizontal="center" vertical="center"/>
    </xf>
    <xf numFmtId="0" fontId="0" fillId="7" borderId="1" xfId="0" applyFill="1" applyBorder="1" applyAlignment="1">
      <alignment horizontal="center" vertical="center"/>
    </xf>
    <xf numFmtId="4" fontId="0" fillId="7" borderId="1" xfId="0" applyNumberFormat="1" applyFill="1" applyBorder="1" applyAlignment="1" applyProtection="1">
      <alignment horizontal="right" vertical="center"/>
      <protection locked="0"/>
    </xf>
    <xf numFmtId="167" fontId="0" fillId="7" borderId="1" xfId="0" applyNumberFormat="1" applyFill="1" applyBorder="1" applyAlignment="1" applyProtection="1">
      <alignment horizontal="right"/>
      <protection locked="0"/>
    </xf>
    <xf numFmtId="0" fontId="0" fillId="7" borderId="16" xfId="0" applyFill="1" applyBorder="1" applyAlignment="1" applyProtection="1">
      <alignment vertical="center" wrapText="1"/>
      <protection locked="0"/>
    </xf>
    <xf numFmtId="0" fontId="0" fillId="7" borderId="3" xfId="0" applyFill="1" applyBorder="1" applyAlignment="1" applyProtection="1">
      <alignment vertical="center" wrapText="1"/>
      <protection locked="0"/>
    </xf>
    <xf numFmtId="0" fontId="0" fillId="7" borderId="4" xfId="0" applyFill="1" applyBorder="1" applyAlignment="1" applyProtection="1">
      <alignment vertical="center" wrapText="1"/>
      <protection locked="0"/>
    </xf>
    <xf numFmtId="0" fontId="0" fillId="0" borderId="0" xfId="0" applyBorder="1" applyAlignment="1" applyProtection="1">
      <alignment horizontal="center" vertical="center"/>
      <protection locked="0"/>
    </xf>
    <xf numFmtId="4" fontId="0" fillId="0" borderId="0" xfId="0" applyNumberFormat="1" applyBorder="1" applyAlignment="1" applyProtection="1">
      <alignment horizontal="right" vertical="center"/>
      <protection locked="0"/>
    </xf>
    <xf numFmtId="167" fontId="0" fillId="0" borderId="0" xfId="0" applyNumberFormat="1" applyBorder="1" applyAlignment="1" applyProtection="1">
      <alignment horizontal="right"/>
      <protection locked="0"/>
    </xf>
    <xf numFmtId="4" fontId="0" fillId="7" borderId="1" xfId="0" applyNumberFormat="1" applyFill="1" applyBorder="1" applyAlignment="1" applyProtection="1">
      <alignment horizontal="center" vertical="center"/>
      <protection locked="0"/>
    </xf>
    <xf numFmtId="167" fontId="0" fillId="7" borderId="1" xfId="0" applyNumberFormat="1" applyFill="1" applyBorder="1" applyProtection="1">
      <protection locked="0"/>
    </xf>
    <xf numFmtId="167" fontId="0" fillId="7" borderId="28" xfId="0" applyNumberFormat="1" applyFill="1" applyBorder="1" applyProtection="1">
      <protection locked="0"/>
    </xf>
    <xf numFmtId="4" fontId="0" fillId="0" borderId="0" xfId="0" applyNumberFormat="1" applyBorder="1" applyAlignment="1" applyProtection="1">
      <alignment horizontal="center" vertical="center"/>
      <protection locked="0"/>
    </xf>
    <xf numFmtId="167" fontId="0" fillId="0" borderId="0" xfId="0" applyNumberFormat="1" applyBorder="1" applyProtection="1">
      <protection locked="0"/>
    </xf>
    <xf numFmtId="0" fontId="0" fillId="0" borderId="11" xfId="0" applyBorder="1" applyAlignment="1"/>
    <xf numFmtId="0" fontId="0" fillId="0" borderId="0" xfId="0" applyBorder="1" applyAlignment="1"/>
    <xf numFmtId="0" fontId="0" fillId="0" borderId="55" xfId="0" applyBorder="1" applyAlignment="1"/>
    <xf numFmtId="0" fontId="0" fillId="0" borderId="53" xfId="0" applyBorder="1" applyAlignment="1"/>
    <xf numFmtId="166" fontId="10" fillId="2" borderId="39" xfId="0" applyNumberFormat="1" applyFont="1" applyFill="1" applyBorder="1" applyAlignment="1">
      <alignment horizontal="center" vertical="center" wrapText="1"/>
    </xf>
    <xf numFmtId="0" fontId="10" fillId="0" borderId="34" xfId="0" applyFont="1" applyBorder="1" applyAlignment="1">
      <alignment horizontal="center"/>
    </xf>
    <xf numFmtId="3" fontId="0" fillId="0" borderId="40" xfId="0" applyNumberFormat="1" applyBorder="1" applyAlignment="1" applyProtection="1">
      <alignment horizontal="center" vertical="center" wrapText="1"/>
      <protection locked="0"/>
    </xf>
    <xf numFmtId="3" fontId="9" fillId="0" borderId="56" xfId="0" applyNumberFormat="1" applyFont="1" applyBorder="1" applyAlignment="1" applyProtection="1">
      <alignment horizontal="center" vertical="center" wrapText="1"/>
      <protection locked="0"/>
    </xf>
    <xf numFmtId="0" fontId="10" fillId="9" borderId="29" xfId="0" applyFont="1" applyFill="1" applyBorder="1" applyAlignment="1">
      <alignment horizontal="center"/>
    </xf>
    <xf numFmtId="0" fontId="10" fillId="9" borderId="30" xfId="0" applyFont="1" applyFill="1" applyBorder="1" applyAlignment="1">
      <alignment vertical="center"/>
    </xf>
    <xf numFmtId="0" fontId="10" fillId="9" borderId="42" xfId="0" applyFont="1" applyFill="1" applyBorder="1" applyAlignment="1">
      <alignment vertical="center" wrapText="1"/>
    </xf>
    <xf numFmtId="0" fontId="10" fillId="9" borderId="30" xfId="0" applyFont="1" applyFill="1" applyBorder="1" applyAlignment="1">
      <alignment vertical="center" wrapText="1"/>
    </xf>
    <xf numFmtId="0" fontId="10" fillId="9" borderId="31" xfId="0" applyFont="1" applyFill="1" applyBorder="1" applyAlignment="1">
      <alignment vertical="center"/>
    </xf>
    <xf numFmtId="0" fontId="8" fillId="0" borderId="5" xfId="0" applyFont="1" applyBorder="1" applyAlignment="1" applyProtection="1">
      <alignment horizontal="left" vertical="center" wrapText="1"/>
      <protection locked="0"/>
    </xf>
    <xf numFmtId="0" fontId="61" fillId="0" borderId="0" xfId="0" applyFont="1" applyAlignment="1">
      <alignment horizontal="center" vertical="center"/>
    </xf>
    <xf numFmtId="0" fontId="21" fillId="0" borderId="0" xfId="0" applyFont="1" applyAlignment="1">
      <alignment horizontal="center" vertical="center"/>
    </xf>
    <xf numFmtId="0" fontId="61" fillId="0" borderId="0" xfId="0" applyFont="1" applyAlignment="1">
      <alignment vertical="center"/>
    </xf>
    <xf numFmtId="0" fontId="21" fillId="0" borderId="0" xfId="0" applyFont="1" applyAlignment="1">
      <alignment vertical="center"/>
    </xf>
    <xf numFmtId="0" fontId="21" fillId="0" borderId="0" xfId="0" applyFont="1" applyAlignment="1">
      <alignment horizontal="center"/>
    </xf>
    <xf numFmtId="4" fontId="21" fillId="0" borderId="0" xfId="0" applyNumberFormat="1" applyFont="1" applyAlignment="1">
      <alignment horizontal="center" vertical="center"/>
    </xf>
    <xf numFmtId="0" fontId="62" fillId="0" borderId="0" xfId="0" applyFont="1"/>
    <xf numFmtId="0" fontId="62" fillId="0" borderId="0" xfId="0" applyFont="1" applyAlignment="1">
      <alignment horizontal="center" vertical="center"/>
    </xf>
    <xf numFmtId="0" fontId="20" fillId="0" borderId="0" xfId="0" applyFont="1" applyAlignment="1">
      <alignment horizontal="center" vertical="center"/>
    </xf>
    <xf numFmtId="4" fontId="62" fillId="0" borderId="0" xfId="0" applyNumberFormat="1" applyFont="1" applyAlignment="1">
      <alignment horizontal="center" vertical="center"/>
    </xf>
    <xf numFmtId="167" fontId="0" fillId="0" borderId="0" xfId="0" applyNumberFormat="1" applyAlignment="1">
      <alignment horizontal="center" vertical="center"/>
    </xf>
    <xf numFmtId="167" fontId="62" fillId="0" borderId="0" xfId="0" applyNumberFormat="1" applyFont="1" applyAlignment="1">
      <alignment horizontal="center" vertical="center"/>
    </xf>
    <xf numFmtId="167" fontId="21" fillId="0" borderId="0" xfId="0" applyNumberFormat="1" applyFont="1" applyAlignment="1">
      <alignment horizontal="center" vertical="center"/>
    </xf>
    <xf numFmtId="165" fontId="10" fillId="2" borderId="5" xfId="0" applyNumberFormat="1" applyFont="1" applyFill="1" applyBorder="1" applyAlignment="1">
      <alignment horizontal="center" vertical="center" wrapText="1"/>
    </xf>
    <xf numFmtId="165" fontId="22" fillId="2" borderId="35" xfId="0" applyNumberFormat="1" applyFont="1" applyFill="1" applyBorder="1" applyAlignment="1" applyProtection="1">
      <alignment horizontal="center" vertical="center" wrapText="1"/>
      <protection locked="0"/>
    </xf>
    <xf numFmtId="166" fontId="22" fillId="2" borderId="14" xfId="0" applyNumberFormat="1" applyFont="1" applyFill="1" applyBorder="1" applyAlignment="1">
      <alignment horizontal="center" vertical="center" wrapText="1"/>
    </xf>
    <xf numFmtId="0" fontId="10" fillId="0" borderId="64" xfId="0" applyFont="1" applyBorder="1"/>
    <xf numFmtId="4" fontId="0" fillId="0" borderId="65" xfId="0" applyNumberFormat="1" applyBorder="1" applyAlignment="1">
      <alignment horizontal="center" vertical="center"/>
    </xf>
    <xf numFmtId="4" fontId="0" fillId="0" borderId="66" xfId="0" applyNumberFormat="1" applyBorder="1" applyAlignment="1">
      <alignment horizontal="center" vertical="center"/>
    </xf>
    <xf numFmtId="0" fontId="10" fillId="0" borderId="18" xfId="0" applyFont="1" applyBorder="1" applyAlignment="1">
      <alignment horizontal="center" vertical="center"/>
    </xf>
    <xf numFmtId="0" fontId="0" fillId="0" borderId="20" xfId="0" applyBorder="1"/>
    <xf numFmtId="0" fontId="10" fillId="0" borderId="53" xfId="0" applyFont="1" applyBorder="1" applyAlignment="1">
      <alignment horizontal="center" vertical="center"/>
    </xf>
    <xf numFmtId="0" fontId="10" fillId="0" borderId="17" xfId="0" applyFont="1" applyBorder="1" applyAlignment="1">
      <alignment horizontal="center" vertical="center"/>
    </xf>
    <xf numFmtId="0" fontId="10" fillId="0" borderId="44" xfId="0" applyFont="1" applyBorder="1"/>
    <xf numFmtId="4" fontId="0" fillId="0" borderId="67" xfId="0" applyNumberFormat="1" applyBorder="1" applyAlignment="1">
      <alignment horizontal="center" vertical="center"/>
    </xf>
    <xf numFmtId="0" fontId="10" fillId="0" borderId="11" xfId="0" applyFont="1" applyBorder="1" applyAlignment="1">
      <alignment horizontal="center" vertical="center"/>
    </xf>
    <xf numFmtId="4" fontId="0" fillId="0" borderId="52" xfId="0" applyNumberFormat="1" applyBorder="1" applyAlignment="1">
      <alignment horizontal="center" vertical="center"/>
    </xf>
    <xf numFmtId="4" fontId="0" fillId="0" borderId="11" xfId="0" applyNumberFormat="1" applyBorder="1" applyAlignment="1">
      <alignment horizontal="center" vertical="center"/>
    </xf>
    <xf numFmtId="0" fontId="10" fillId="0" borderId="55" xfId="0" applyFont="1" applyBorder="1" applyAlignment="1">
      <alignment horizontal="center" vertical="center"/>
    </xf>
    <xf numFmtId="165" fontId="0" fillId="0" borderId="11" xfId="0" applyNumberFormat="1" applyBorder="1" applyAlignment="1">
      <alignment vertical="center"/>
    </xf>
    <xf numFmtId="0" fontId="0" fillId="0" borderId="52" xfId="0" applyBorder="1"/>
    <xf numFmtId="0" fontId="31" fillId="0" borderId="0" xfId="0" applyFont="1" applyBorder="1" applyAlignment="1">
      <alignment horizontal="center" vertical="center"/>
    </xf>
    <xf numFmtId="0" fontId="63" fillId="0" borderId="0" xfId="0" applyFont="1"/>
    <xf numFmtId="0" fontId="64" fillId="0" borderId="0" xfId="0" applyFont="1" applyAlignment="1">
      <alignment horizontal="left" wrapText="1"/>
    </xf>
    <xf numFmtId="0" fontId="63" fillId="0" borderId="0" xfId="0" applyFont="1" applyAlignment="1">
      <alignment horizontal="center"/>
    </xf>
    <xf numFmtId="0" fontId="64" fillId="12" borderId="0" xfId="0" applyFont="1" applyFill="1" applyAlignment="1">
      <alignment horizontal="center"/>
    </xf>
    <xf numFmtId="0" fontId="70" fillId="0" borderId="0" xfId="0" applyFont="1"/>
    <xf numFmtId="0" fontId="71" fillId="0" borderId="0" xfId="1" applyFont="1"/>
    <xf numFmtId="0" fontId="10" fillId="2" borderId="48" xfId="0" applyFont="1" applyFill="1" applyBorder="1" applyAlignment="1">
      <alignment horizontal="center" vertical="center" wrapText="1"/>
    </xf>
    <xf numFmtId="0" fontId="10" fillId="2" borderId="49" xfId="0" applyFont="1" applyFill="1" applyBorder="1" applyAlignment="1">
      <alignment horizontal="center" vertical="center" wrapText="1"/>
    </xf>
    <xf numFmtId="0" fontId="10" fillId="2" borderId="44" xfId="0" applyFont="1" applyFill="1" applyBorder="1" applyAlignment="1">
      <alignment horizontal="center" vertical="center" wrapText="1"/>
    </xf>
    <xf numFmtId="165" fontId="0" fillId="2" borderId="1" xfId="0" applyNumberFormat="1" applyFill="1" applyBorder="1" applyAlignment="1">
      <alignment horizontal="center" vertical="center"/>
    </xf>
    <xf numFmtId="0" fontId="20" fillId="0" borderId="0" xfId="0" applyFont="1" applyBorder="1" applyAlignment="1">
      <alignment vertical="center"/>
    </xf>
    <xf numFmtId="0" fontId="72" fillId="0" borderId="0" xfId="1" applyFont="1"/>
    <xf numFmtId="0" fontId="8" fillId="0" borderId="40" xfId="0" applyFont="1" applyBorder="1" applyAlignment="1" applyProtection="1">
      <alignment horizontal="left" vertical="center" wrapText="1"/>
      <protection locked="0"/>
    </xf>
    <xf numFmtId="0" fontId="8" fillId="0" borderId="38" xfId="0" applyFont="1" applyBorder="1" applyAlignment="1" applyProtection="1">
      <alignment horizontal="left" vertical="center" wrapText="1"/>
      <protection locked="0"/>
    </xf>
    <xf numFmtId="0" fontId="8" fillId="0" borderId="41" xfId="0" applyFont="1" applyBorder="1" applyAlignment="1" applyProtection="1">
      <alignment horizontal="left" vertical="center" wrapText="1"/>
      <protection locked="0"/>
    </xf>
    <xf numFmtId="0" fontId="8" fillId="0" borderId="39" xfId="0" applyFont="1" applyBorder="1" applyAlignment="1" applyProtection="1">
      <alignment horizontal="left" vertical="center" wrapText="1"/>
      <protection locked="0"/>
    </xf>
    <xf numFmtId="0" fontId="10" fillId="8" borderId="49" xfId="0" applyFont="1" applyFill="1" applyBorder="1" applyAlignment="1">
      <alignment horizontal="center" vertical="center" wrapText="1"/>
    </xf>
    <xf numFmtId="0" fontId="10" fillId="8" borderId="21" xfId="0" applyFont="1" applyFill="1" applyBorder="1" applyAlignment="1">
      <alignment horizontal="center" vertical="center" wrapText="1"/>
    </xf>
    <xf numFmtId="0" fontId="10" fillId="8" borderId="44" xfId="0" applyFont="1" applyFill="1" applyBorder="1" applyAlignment="1">
      <alignment horizontal="center" vertical="center" wrapText="1"/>
    </xf>
    <xf numFmtId="0" fontId="3" fillId="0" borderId="34"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8" fillId="0" borderId="46" xfId="0" applyFont="1" applyBorder="1" applyAlignment="1" applyProtection="1">
      <alignment horizontal="left" vertical="center" wrapText="1"/>
      <protection locked="0"/>
    </xf>
    <xf numFmtId="0" fontId="8" fillId="0" borderId="45" xfId="0" applyFont="1" applyBorder="1" applyAlignment="1" applyProtection="1">
      <alignment horizontal="left" vertical="center" wrapText="1"/>
      <protection locked="0"/>
    </xf>
    <xf numFmtId="0" fontId="8" fillId="0" borderId="36" xfId="0" applyFont="1" applyBorder="1" applyAlignment="1" applyProtection="1">
      <alignment horizontal="left" vertical="center" wrapText="1"/>
      <protection locked="0"/>
    </xf>
    <xf numFmtId="0" fontId="10" fillId="8" borderId="22" xfId="0" applyFont="1" applyFill="1" applyBorder="1" applyAlignment="1">
      <alignment horizontal="center" vertical="center" wrapText="1"/>
    </xf>
    <xf numFmtId="0" fontId="8" fillId="0" borderId="34" xfId="0" applyFont="1" applyBorder="1" applyAlignment="1" applyProtection="1">
      <alignment horizontal="left" vertical="center" wrapText="1"/>
      <protection locked="0"/>
    </xf>
    <xf numFmtId="0" fontId="8" fillId="0" borderId="27" xfId="0" applyFont="1"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35" xfId="0" applyBorder="1" applyAlignment="1" applyProtection="1">
      <alignment horizontal="left" vertical="center" wrapText="1"/>
      <protection locked="0"/>
    </xf>
    <xf numFmtId="0" fontId="2" fillId="7" borderId="40" xfId="0" applyFont="1" applyFill="1" applyBorder="1" applyAlignment="1" applyProtection="1">
      <alignment horizontal="left" vertical="center" wrapText="1"/>
      <protection locked="0"/>
    </xf>
    <xf numFmtId="0" fontId="2" fillId="7" borderId="38" xfId="0" applyFont="1" applyFill="1" applyBorder="1" applyAlignment="1" applyProtection="1">
      <alignment horizontal="left" vertical="center" wrapText="1"/>
      <protection locked="0"/>
    </xf>
    <xf numFmtId="0" fontId="2" fillId="7" borderId="39" xfId="0" applyFont="1" applyFill="1" applyBorder="1" applyAlignment="1" applyProtection="1">
      <alignment horizontal="left" vertical="center" wrapText="1"/>
      <protection locked="0"/>
    </xf>
    <xf numFmtId="0" fontId="2" fillId="7" borderId="23" xfId="0" applyFont="1" applyFill="1" applyBorder="1" applyAlignment="1" applyProtection="1">
      <alignment horizontal="left" vertical="center" wrapText="1"/>
      <protection locked="0"/>
    </xf>
    <xf numFmtId="0" fontId="2" fillId="7" borderId="46" xfId="0" applyFont="1" applyFill="1" applyBorder="1" applyAlignment="1" applyProtection="1">
      <alignment horizontal="left" vertical="center" wrapText="1"/>
      <protection locked="0"/>
    </xf>
    <xf numFmtId="0" fontId="2" fillId="7" borderId="36" xfId="0" applyFont="1" applyFill="1" applyBorder="1" applyAlignment="1" applyProtection="1">
      <alignment horizontal="left" vertical="center" wrapText="1"/>
      <protection locked="0"/>
    </xf>
    <xf numFmtId="0" fontId="2" fillId="7" borderId="34" xfId="0" applyFont="1" applyFill="1" applyBorder="1" applyAlignment="1" applyProtection="1">
      <alignment horizontal="left" vertical="center" wrapText="1"/>
      <protection locked="0"/>
    </xf>
    <xf numFmtId="0" fontId="2" fillId="7" borderId="26" xfId="0" applyFont="1" applyFill="1" applyBorder="1" applyAlignment="1" applyProtection="1">
      <alignment horizontal="left" vertical="center" wrapText="1"/>
      <protection locked="0"/>
    </xf>
    <xf numFmtId="0" fontId="2" fillId="7" borderId="27" xfId="0" applyFont="1" applyFill="1" applyBorder="1" applyAlignment="1" applyProtection="1">
      <alignment horizontal="left" vertical="center" wrapText="1"/>
      <protection locked="0"/>
    </xf>
    <xf numFmtId="0" fontId="0" fillId="0" borderId="23" xfId="0" applyBorder="1" applyAlignment="1" applyProtection="1">
      <alignment horizontal="center" vertical="center" wrapText="1"/>
      <protection locked="0"/>
    </xf>
    <xf numFmtId="0" fontId="0" fillId="0" borderId="46" xfId="0" applyBorder="1" applyAlignment="1" applyProtection="1">
      <alignment horizontal="center" vertical="center" wrapText="1"/>
      <protection locked="0"/>
    </xf>
    <xf numFmtId="0" fontId="0" fillId="0" borderId="36" xfId="0" applyBorder="1" applyAlignment="1" applyProtection="1">
      <alignment horizontal="center" vertical="center" wrapText="1"/>
      <protection locked="0"/>
    </xf>
    <xf numFmtId="0" fontId="10" fillId="9" borderId="23" xfId="0" applyFont="1" applyFill="1" applyBorder="1" applyAlignment="1">
      <alignment horizontal="left" vertical="center"/>
    </xf>
    <xf numFmtId="0" fontId="10" fillId="9" borderId="45" xfId="0" applyFont="1" applyFill="1" applyBorder="1" applyAlignment="1">
      <alignment horizontal="left" vertical="center"/>
    </xf>
    <xf numFmtId="0" fontId="0" fillId="0" borderId="45" xfId="0" applyBorder="1" applyAlignment="1" applyProtection="1">
      <alignment horizontal="left" vertical="center" wrapText="1"/>
      <protection locked="0"/>
    </xf>
    <xf numFmtId="0" fontId="10" fillId="9" borderId="23" xfId="0" applyFont="1" applyFill="1" applyBorder="1" applyAlignment="1">
      <alignment horizontal="left"/>
    </xf>
    <xf numFmtId="0" fontId="10" fillId="9" borderId="45" xfId="0" applyFont="1" applyFill="1" applyBorder="1" applyAlignment="1">
      <alignment horizontal="left"/>
    </xf>
    <xf numFmtId="0" fontId="10" fillId="9" borderId="1" xfId="0" applyFont="1" applyFill="1" applyBorder="1" applyAlignment="1">
      <alignment horizontal="left" vertical="center" wrapText="1"/>
    </xf>
    <xf numFmtId="0" fontId="10" fillId="9" borderId="23" xfId="0" applyFont="1" applyFill="1" applyBorder="1" applyAlignment="1">
      <alignment horizontal="left" vertical="center" wrapText="1"/>
    </xf>
    <xf numFmtId="0" fontId="10" fillId="9" borderId="45" xfId="0" applyFont="1" applyFill="1" applyBorder="1" applyAlignment="1">
      <alignment horizontal="left" vertical="center" wrapText="1"/>
    </xf>
    <xf numFmtId="0" fontId="0" fillId="0" borderId="40"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0" xfId="0" applyAlignment="1">
      <alignment horizontal="center"/>
    </xf>
    <xf numFmtId="0" fontId="0" fillId="0" borderId="0" xfId="0" applyBorder="1" applyAlignment="1">
      <alignment horizontal="center"/>
    </xf>
    <xf numFmtId="0" fontId="19" fillId="0" borderId="25" xfId="0" applyFont="1" applyBorder="1" applyAlignment="1" applyProtection="1">
      <alignment horizontal="center" vertical="center" wrapText="1"/>
      <protection locked="0"/>
    </xf>
    <xf numFmtId="0" fontId="19" fillId="0" borderId="26" xfId="0" applyFont="1" applyBorder="1" applyAlignment="1" applyProtection="1">
      <alignment horizontal="center" vertical="center" wrapText="1"/>
      <protection locked="0"/>
    </xf>
    <xf numFmtId="0" fontId="19" fillId="0" borderId="27" xfId="0" applyFont="1" applyBorder="1" applyAlignment="1" applyProtection="1">
      <alignment horizontal="center" vertical="center" wrapText="1"/>
      <protection locked="0"/>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10" fillId="8" borderId="20" xfId="0" applyFont="1" applyFill="1" applyBorder="1" applyAlignment="1">
      <alignment horizontal="center" vertical="center" wrapText="1"/>
    </xf>
    <xf numFmtId="0" fontId="10" fillId="9" borderId="29" xfId="0" applyFont="1" applyFill="1" applyBorder="1" applyAlignment="1">
      <alignment horizontal="left" vertical="center" wrapText="1"/>
    </xf>
    <xf numFmtId="0" fontId="10" fillId="9" borderId="42" xfId="0" applyFont="1" applyFill="1" applyBorder="1" applyAlignment="1">
      <alignment horizontal="left" vertical="center" wrapText="1"/>
    </xf>
    <xf numFmtId="0" fontId="10" fillId="8" borderId="25" xfId="0" applyFont="1" applyFill="1" applyBorder="1" applyAlignment="1">
      <alignment horizontal="center" vertical="center"/>
    </xf>
    <xf numFmtId="0" fontId="10" fillId="8" borderId="26" xfId="0" applyFont="1" applyFill="1" applyBorder="1" applyAlignment="1">
      <alignment horizontal="center" vertical="center"/>
    </xf>
    <xf numFmtId="0" fontId="10" fillId="8" borderId="27" xfId="0" applyFont="1" applyFill="1" applyBorder="1" applyAlignment="1">
      <alignment horizontal="center" vertical="center"/>
    </xf>
    <xf numFmtId="0" fontId="10" fillId="8" borderId="20" xfId="0" applyFont="1" applyFill="1" applyBorder="1" applyAlignment="1">
      <alignment horizontal="center" vertical="center"/>
    </xf>
    <xf numFmtId="0" fontId="10" fillId="8" borderId="21" xfId="0" applyFont="1" applyFill="1" applyBorder="1" applyAlignment="1">
      <alignment horizontal="center" vertical="center"/>
    </xf>
    <xf numFmtId="0" fontId="10" fillId="8" borderId="22" xfId="0" applyFont="1" applyFill="1" applyBorder="1" applyAlignment="1">
      <alignment horizontal="center" vertical="center"/>
    </xf>
    <xf numFmtId="0" fontId="10" fillId="8" borderId="18" xfId="0" applyFont="1" applyFill="1" applyBorder="1" applyAlignment="1">
      <alignment horizontal="center" vertical="center" wrapText="1"/>
    </xf>
    <xf numFmtId="0" fontId="15" fillId="0" borderId="23" xfId="1" applyBorder="1" applyAlignment="1">
      <alignment horizontal="left"/>
    </xf>
    <xf numFmtId="0" fontId="15" fillId="0" borderId="46" xfId="1" applyBorder="1" applyAlignment="1">
      <alignment horizontal="left"/>
    </xf>
    <xf numFmtId="0" fontId="15" fillId="0" borderId="36" xfId="1" applyBorder="1" applyAlignment="1">
      <alignment horizontal="left"/>
    </xf>
    <xf numFmtId="0" fontId="49" fillId="0" borderId="1" xfId="0" applyFont="1" applyBorder="1" applyAlignment="1">
      <alignment horizontal="left" vertical="center" wrapText="1"/>
    </xf>
    <xf numFmtId="0" fontId="49" fillId="0" borderId="1" xfId="0" applyFont="1" applyFill="1" applyBorder="1" applyAlignment="1">
      <alignment horizontal="left" vertical="center" wrapText="1"/>
    </xf>
    <xf numFmtId="0" fontId="49" fillId="0" borderId="1" xfId="0" applyFont="1" applyFill="1" applyBorder="1" applyAlignment="1">
      <alignment horizontal="left" vertical="center"/>
    </xf>
    <xf numFmtId="0" fontId="49" fillId="0" borderId="1" xfId="0" applyFont="1" applyBorder="1" applyAlignment="1">
      <alignment horizontal="left" vertical="center"/>
    </xf>
    <xf numFmtId="0" fontId="24" fillId="0" borderId="1" xfId="0" applyFont="1" applyBorder="1" applyAlignment="1">
      <alignment horizontal="left" vertical="center"/>
    </xf>
    <xf numFmtId="0" fontId="0" fillId="0" borderId="57"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59" fillId="0" borderId="11" xfId="0" applyFont="1" applyBorder="1" applyAlignment="1">
      <alignment horizontal="left" vertical="center" wrapText="1"/>
    </xf>
    <xf numFmtId="0" fontId="60" fillId="0" borderId="11" xfId="0" applyFont="1" applyBorder="1" applyAlignment="1">
      <alignment horizontal="left" vertical="center" wrapText="1"/>
    </xf>
    <xf numFmtId="0" fontId="10" fillId="9" borderId="32" xfId="0" applyFont="1" applyFill="1" applyBorder="1" applyAlignment="1">
      <alignment horizontal="left" vertical="center" wrapText="1"/>
    </xf>
    <xf numFmtId="0" fontId="10" fillId="9" borderId="31" xfId="0" applyFont="1" applyFill="1" applyBorder="1" applyAlignment="1">
      <alignment horizontal="left" vertical="center" wrapText="1"/>
    </xf>
    <xf numFmtId="0" fontId="0" fillId="0" borderId="56"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45" xfId="0" applyBorder="1" applyAlignment="1" applyProtection="1">
      <alignment horizontal="center" vertical="center" wrapText="1"/>
      <protection locked="0"/>
    </xf>
    <xf numFmtId="0" fontId="59" fillId="0" borderId="23" xfId="0" applyFont="1" applyBorder="1" applyAlignment="1">
      <alignment horizontal="left" vertical="center" wrapText="1"/>
    </xf>
    <xf numFmtId="0" fontId="60" fillId="0" borderId="46" xfId="0" applyFont="1" applyBorder="1" applyAlignment="1">
      <alignment horizontal="left" vertical="center" wrapText="1"/>
    </xf>
    <xf numFmtId="0" fontId="60" fillId="0" borderId="45" xfId="0" applyFont="1" applyBorder="1" applyAlignment="1">
      <alignment horizontal="left" vertical="center" wrapText="1"/>
    </xf>
    <xf numFmtId="0" fontId="47" fillId="0" borderId="23" xfId="0" applyFont="1" applyBorder="1" applyAlignment="1">
      <alignment horizontal="left" vertical="center" wrapText="1"/>
    </xf>
    <xf numFmtId="0" fontId="49" fillId="0" borderId="46" xfId="0" applyFont="1" applyBorder="1" applyAlignment="1">
      <alignment horizontal="left" vertical="center" wrapText="1"/>
    </xf>
    <xf numFmtId="0" fontId="49" fillId="0" borderId="45" xfId="0" applyFont="1" applyBorder="1" applyAlignment="1">
      <alignment horizontal="left" vertical="center" wrapText="1"/>
    </xf>
    <xf numFmtId="0" fontId="30" fillId="0" borderId="1" xfId="0" applyFont="1" applyBorder="1" applyAlignment="1">
      <alignment horizontal="left" vertical="center"/>
    </xf>
    <xf numFmtId="0" fontId="0" fillId="0" borderId="1" xfId="0"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24" fillId="0" borderId="23" xfId="0" applyFont="1" applyBorder="1" applyAlignment="1">
      <alignment horizontal="left" vertical="center"/>
    </xf>
    <xf numFmtId="0" fontId="24" fillId="0" borderId="46" xfId="0" applyFont="1" applyBorder="1" applyAlignment="1">
      <alignment horizontal="left" vertical="center"/>
    </xf>
    <xf numFmtId="0" fontId="24" fillId="0" borderId="45" xfId="0" applyFont="1" applyBorder="1" applyAlignment="1">
      <alignment horizontal="left" vertical="center"/>
    </xf>
    <xf numFmtId="0" fontId="24" fillId="0" borderId="23" xfId="0" applyFont="1" applyBorder="1" applyAlignment="1">
      <alignment horizontal="left" vertical="center" wrapText="1"/>
    </xf>
    <xf numFmtId="0" fontId="24" fillId="0" borderId="46" xfId="0" applyFont="1" applyBorder="1" applyAlignment="1">
      <alignment horizontal="left" vertical="center" wrapText="1"/>
    </xf>
    <xf numFmtId="0" fontId="24" fillId="0" borderId="45" xfId="0" applyFont="1" applyBorder="1" applyAlignment="1">
      <alignment horizontal="left" vertical="center" wrapText="1"/>
    </xf>
    <xf numFmtId="0" fontId="24" fillId="0" borderId="1" xfId="0" applyFont="1" applyFill="1" applyBorder="1" applyAlignment="1">
      <alignment horizontal="left" vertical="center" wrapText="1"/>
    </xf>
    <xf numFmtId="0" fontId="30" fillId="0" borderId="1" xfId="0" applyFont="1" applyBorder="1" applyAlignment="1">
      <alignment horizontal="left" vertical="center" wrapText="1"/>
    </xf>
    <xf numFmtId="0" fontId="49" fillId="0" borderId="56" xfId="0" applyFont="1" applyBorder="1" applyAlignment="1">
      <alignment horizontal="left" vertical="top" wrapText="1"/>
    </xf>
    <xf numFmtId="0" fontId="49" fillId="0" borderId="57" xfId="0" applyFont="1" applyBorder="1" applyAlignment="1">
      <alignment horizontal="left" vertical="top" wrapText="1"/>
    </xf>
    <xf numFmtId="0" fontId="49" fillId="0" borderId="61" xfId="0" applyFont="1" applyBorder="1" applyAlignment="1">
      <alignment horizontal="left" vertical="top" wrapText="1"/>
    </xf>
    <xf numFmtId="0" fontId="49" fillId="0" borderId="51" xfId="0" applyFont="1" applyBorder="1" applyAlignment="1">
      <alignment horizontal="left" vertical="top" wrapText="1"/>
    </xf>
    <xf numFmtId="0" fontId="49" fillId="0" borderId="0" xfId="0" applyFont="1" applyBorder="1" applyAlignment="1">
      <alignment horizontal="left" vertical="top" wrapText="1"/>
    </xf>
    <xf numFmtId="0" fontId="49" fillId="0" borderId="62" xfId="0" applyFont="1" applyBorder="1" applyAlignment="1">
      <alignment horizontal="left" vertical="top" wrapText="1"/>
    </xf>
    <xf numFmtId="0" fontId="10" fillId="9" borderId="34" xfId="0" applyFont="1" applyFill="1" applyBorder="1" applyAlignment="1">
      <alignment horizontal="left" vertical="center" wrapText="1"/>
    </xf>
    <xf numFmtId="0" fontId="10" fillId="9" borderId="35" xfId="0" applyFont="1" applyFill="1" applyBorder="1" applyAlignment="1">
      <alignment horizontal="left" vertical="center" wrapText="1"/>
    </xf>
    <xf numFmtId="0" fontId="10" fillId="0" borderId="57" xfId="0" applyFont="1" applyBorder="1" applyAlignment="1">
      <alignment horizontal="center" vertical="center"/>
    </xf>
    <xf numFmtId="0" fontId="0" fillId="3" borderId="42" xfId="0" applyFill="1" applyBorder="1" applyAlignment="1">
      <alignment horizontal="center" vertical="center"/>
    </xf>
    <xf numFmtId="0" fontId="0" fillId="3" borderId="6" xfId="0" applyFill="1" applyBorder="1" applyAlignment="1">
      <alignment horizontal="center" vertical="center"/>
    </xf>
    <xf numFmtId="0" fontId="0" fillId="3" borderId="29" xfId="0" applyFill="1" applyBorder="1" applyAlignment="1">
      <alignment horizontal="center" vertical="center"/>
    </xf>
    <xf numFmtId="0" fontId="0" fillId="3" borderId="16" xfId="0" applyFill="1" applyBorder="1" applyAlignment="1" applyProtection="1">
      <alignment horizontal="center" vertical="center" wrapText="1"/>
      <protection locked="0"/>
    </xf>
    <xf numFmtId="0" fontId="0" fillId="3" borderId="3" xfId="0" applyFill="1" applyBorder="1" applyAlignment="1" applyProtection="1">
      <alignment horizontal="center" vertical="center" wrapText="1"/>
      <protection locked="0"/>
    </xf>
    <xf numFmtId="0" fontId="0" fillId="3" borderId="4" xfId="0" applyFill="1" applyBorder="1" applyAlignment="1" applyProtection="1">
      <alignment horizontal="center" vertical="center" wrapText="1"/>
      <protection locked="0"/>
    </xf>
    <xf numFmtId="0" fontId="0" fillId="7" borderId="42" xfId="0" applyFill="1" applyBorder="1" applyAlignment="1">
      <alignment horizontal="center" vertical="center" wrapText="1"/>
    </xf>
    <xf numFmtId="0" fontId="0" fillId="7" borderId="6" xfId="0" applyFill="1" applyBorder="1" applyAlignment="1">
      <alignment horizontal="center" vertical="center" wrapText="1"/>
    </xf>
    <xf numFmtId="0" fontId="0" fillId="7" borderId="29" xfId="0" applyFill="1" applyBorder="1" applyAlignment="1">
      <alignment horizontal="center" vertical="center" wrapText="1"/>
    </xf>
    <xf numFmtId="0" fontId="20" fillId="0" borderId="6" xfId="0" applyFont="1" applyBorder="1" applyAlignment="1">
      <alignment horizontal="center" wrapText="1"/>
    </xf>
    <xf numFmtId="0" fontId="20" fillId="0" borderId="29" xfId="0" applyFont="1" applyBorder="1" applyAlignment="1">
      <alignment horizontal="center"/>
    </xf>
    <xf numFmtId="0" fontId="20" fillId="0" borderId="3" xfId="0" applyFont="1" applyBorder="1" applyAlignment="1">
      <alignment horizontal="center" wrapText="1"/>
    </xf>
    <xf numFmtId="0" fontId="20" fillId="0" borderId="4" xfId="0" applyFont="1" applyBorder="1" applyAlignment="1">
      <alignment horizont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10" fillId="0" borderId="4" xfId="0" applyFont="1" applyBorder="1" applyAlignment="1">
      <alignment horizontal="center"/>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0" fontId="19" fillId="0" borderId="34" xfId="0" applyFont="1" applyBorder="1" applyAlignment="1" applyProtection="1">
      <alignment horizontal="center" vertical="center" wrapText="1"/>
      <protection locked="0"/>
    </xf>
    <xf numFmtId="0" fontId="19" fillId="0" borderId="35" xfId="0" applyFont="1"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44" xfId="0" applyFont="1" applyBorder="1" applyAlignment="1">
      <alignment horizontal="center" vertical="center"/>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9" fillId="0" borderId="17" xfId="0" applyFont="1" applyBorder="1" applyAlignment="1">
      <alignment horizontal="center"/>
    </xf>
    <xf numFmtId="0" fontId="19" fillId="0" borderId="18" xfId="0" applyFont="1" applyBorder="1" applyAlignment="1">
      <alignment horizontal="center"/>
    </xf>
    <xf numFmtId="0" fontId="19" fillId="0" borderId="19" xfId="0" applyFont="1" applyBorder="1" applyAlignment="1">
      <alignment horizontal="center"/>
    </xf>
    <xf numFmtId="0" fontId="10" fillId="10" borderId="32" xfId="0" applyFont="1" applyFill="1" applyBorder="1" applyAlignment="1">
      <alignment horizontal="center"/>
    </xf>
    <xf numFmtId="0" fontId="10" fillId="10" borderId="5" xfId="0" applyFont="1" applyFill="1" applyBorder="1" applyAlignment="1">
      <alignment horizontal="center"/>
    </xf>
    <xf numFmtId="0" fontId="10" fillId="4" borderId="14" xfId="0" applyFont="1" applyFill="1" applyBorder="1" applyAlignment="1">
      <alignment horizontal="center" vertical="center"/>
    </xf>
    <xf numFmtId="0" fontId="10" fillId="4" borderId="28" xfId="0" applyFont="1" applyFill="1" applyBorder="1" applyAlignment="1">
      <alignment horizontal="center" vertical="center"/>
    </xf>
    <xf numFmtId="0" fontId="10" fillId="5" borderId="4" xfId="0" applyFont="1" applyFill="1" applyBorder="1" applyAlignment="1">
      <alignment horizontal="center"/>
    </xf>
    <xf numFmtId="0" fontId="10" fillId="0" borderId="24" xfId="0" applyFont="1" applyBorder="1" applyAlignment="1">
      <alignment horizontal="center"/>
    </xf>
    <xf numFmtId="0" fontId="10" fillId="0" borderId="0" xfId="0" applyFont="1" applyAlignment="1">
      <alignment horizontal="center" vertical="center"/>
    </xf>
    <xf numFmtId="0" fontId="0" fillId="3" borderId="16"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7" borderId="16" xfId="0" applyFill="1" applyBorder="1" applyAlignment="1" applyProtection="1">
      <alignment horizontal="center" vertical="center" wrapText="1"/>
      <protection locked="0"/>
    </xf>
    <xf numFmtId="0" fontId="0" fillId="7" borderId="3" xfId="0" applyFill="1" applyBorder="1" applyAlignment="1" applyProtection="1">
      <alignment horizontal="center" vertical="center" wrapText="1"/>
      <protection locked="0"/>
    </xf>
    <xf numFmtId="0" fontId="0" fillId="7" borderId="4" xfId="0" applyFill="1" applyBorder="1" applyAlignment="1" applyProtection="1">
      <alignment horizontal="center" vertical="center" wrapText="1"/>
      <protection locked="0"/>
    </xf>
    <xf numFmtId="0" fontId="20" fillId="0" borderId="3" xfId="0" applyFont="1" applyBorder="1" applyAlignment="1">
      <alignment horizontal="center" vertical="center" wrapText="1"/>
    </xf>
    <xf numFmtId="0" fontId="10" fillId="5" borderId="4" xfId="0" applyFont="1" applyFill="1" applyBorder="1" applyAlignment="1">
      <alignment horizontal="center" vertical="center"/>
    </xf>
    <xf numFmtId="0" fontId="13" fillId="0" borderId="42" xfId="0" applyFont="1" applyBorder="1" applyAlignment="1">
      <alignment horizontal="center"/>
    </xf>
    <xf numFmtId="0" fontId="13" fillId="0" borderId="16" xfId="0" applyFont="1" applyBorder="1" applyAlignment="1">
      <alignment horizontal="center"/>
    </xf>
    <xf numFmtId="0" fontId="13" fillId="0" borderId="43" xfId="0" applyFont="1" applyBorder="1" applyAlignment="1">
      <alignment horizontal="center"/>
    </xf>
    <xf numFmtId="0" fontId="20" fillId="0" borderId="10" xfId="0" applyFont="1" applyBorder="1" applyAlignment="1">
      <alignment horizontal="center" vertical="center" wrapText="1"/>
    </xf>
    <xf numFmtId="0" fontId="20" fillId="0" borderId="4" xfId="0" applyFont="1" applyBorder="1" applyAlignment="1">
      <alignment horizontal="center" vertical="center" wrapText="1"/>
    </xf>
    <xf numFmtId="0" fontId="0" fillId="0" borderId="5"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19" fillId="0" borderId="5" xfId="0" applyFont="1"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44"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0" fillId="10" borderId="32" xfId="0" applyFont="1" applyFill="1" applyBorder="1" applyAlignment="1">
      <alignment horizontal="center" vertical="center"/>
    </xf>
    <xf numFmtId="0" fontId="10" fillId="10" borderId="5" xfId="0" applyFont="1" applyFill="1" applyBorder="1" applyAlignment="1">
      <alignment horizontal="center" vertical="center"/>
    </xf>
    <xf numFmtId="0" fontId="10" fillId="0" borderId="4" xfId="0" applyFont="1" applyBorder="1" applyAlignment="1">
      <alignment horizontal="center" vertical="center"/>
    </xf>
    <xf numFmtId="0" fontId="10" fillId="0" borderId="24" xfId="0" applyFont="1" applyBorder="1" applyAlignment="1">
      <alignment horizontal="center" vertical="center"/>
    </xf>
    <xf numFmtId="0" fontId="20" fillId="0" borderId="6" xfId="0" applyFont="1" applyBorder="1" applyAlignment="1">
      <alignment horizontal="center" vertical="center" wrapText="1"/>
    </xf>
    <xf numFmtId="0" fontId="20" fillId="0" borderId="29" xfId="0" applyFont="1" applyBorder="1" applyAlignment="1">
      <alignment horizontal="center" vertical="center"/>
    </xf>
    <xf numFmtId="165" fontId="0" fillId="3" borderId="16" xfId="0" applyNumberFormat="1" applyFill="1" applyBorder="1" applyAlignment="1">
      <alignment horizontal="center" vertical="center" wrapText="1"/>
    </xf>
    <xf numFmtId="165" fontId="0" fillId="3" borderId="3" xfId="0" applyNumberFormat="1" applyFill="1" applyBorder="1" applyAlignment="1">
      <alignment horizontal="center" vertical="center" wrapText="1"/>
    </xf>
    <xf numFmtId="165" fontId="0" fillId="3" borderId="4" xfId="0" applyNumberFormat="1" applyFill="1" applyBorder="1" applyAlignment="1">
      <alignment horizontal="center" vertical="center" wrapText="1"/>
    </xf>
    <xf numFmtId="0" fontId="0" fillId="7" borderId="42" xfId="0" applyFill="1" applyBorder="1" applyAlignment="1">
      <alignment horizontal="center" vertical="center"/>
    </xf>
    <xf numFmtId="0" fontId="0" fillId="7" borderId="6" xfId="0" applyFill="1" applyBorder="1" applyAlignment="1">
      <alignment horizontal="center" vertical="center"/>
    </xf>
    <xf numFmtId="0" fontId="0" fillId="7" borderId="29" xfId="0" applyFill="1" applyBorder="1" applyAlignment="1">
      <alignment horizontal="center" vertical="center"/>
    </xf>
    <xf numFmtId="164" fontId="0" fillId="7" borderId="16" xfId="0" applyNumberFormat="1" applyFill="1" applyBorder="1" applyAlignment="1">
      <alignment horizontal="center" vertical="center" wrapText="1"/>
    </xf>
    <xf numFmtId="164" fontId="0" fillId="7" borderId="3" xfId="0" applyNumberFormat="1" applyFill="1" applyBorder="1" applyAlignment="1">
      <alignment horizontal="center" vertical="center" wrapText="1"/>
    </xf>
    <xf numFmtId="164" fontId="0" fillId="7" borderId="4" xfId="0" applyNumberFormat="1" applyFill="1" applyBorder="1" applyAlignment="1">
      <alignment horizontal="center" vertical="center" wrapText="1"/>
    </xf>
    <xf numFmtId="0" fontId="20" fillId="4" borderId="13" xfId="0" applyFont="1" applyFill="1" applyBorder="1" applyAlignment="1">
      <alignment horizontal="center" vertical="center" wrapText="1"/>
    </xf>
    <xf numFmtId="0" fontId="20" fillId="4" borderId="28" xfId="0" applyFont="1" applyFill="1" applyBorder="1" applyAlignment="1">
      <alignment horizontal="center" vertical="center"/>
    </xf>
    <xf numFmtId="0" fontId="13" fillId="0" borderId="22" xfId="0" applyFont="1" applyBorder="1" applyAlignment="1">
      <alignment horizontal="center" vertical="center"/>
    </xf>
    <xf numFmtId="0" fontId="12" fillId="0" borderId="20" xfId="0" applyFont="1" applyBorder="1" applyAlignment="1">
      <alignment horizontal="center" vertical="center" wrapText="1"/>
    </xf>
    <xf numFmtId="49" fontId="20" fillId="0" borderId="10" xfId="0" applyNumberFormat="1" applyFont="1" applyBorder="1" applyAlignment="1">
      <alignment horizontal="center" vertical="center" wrapText="1"/>
    </xf>
    <xf numFmtId="49" fontId="20" fillId="0" borderId="4" xfId="0" applyNumberFormat="1" applyFont="1" applyBorder="1" applyAlignment="1">
      <alignment horizontal="center" vertical="center" wrapText="1"/>
    </xf>
    <xf numFmtId="164" fontId="20" fillId="0" borderId="10" xfId="0" applyNumberFormat="1" applyFont="1" applyBorder="1" applyAlignment="1">
      <alignment horizontal="center" vertical="center" wrapText="1"/>
    </xf>
    <xf numFmtId="164" fontId="20" fillId="0" borderId="4" xfId="0" applyNumberFormat="1" applyFont="1" applyBorder="1" applyAlignment="1">
      <alignment horizontal="center" vertical="center" wrapText="1"/>
    </xf>
    <xf numFmtId="0" fontId="20" fillId="10" borderId="4" xfId="0" applyFont="1" applyFill="1" applyBorder="1" applyAlignment="1">
      <alignment horizontal="center" vertical="center"/>
    </xf>
    <xf numFmtId="164" fontId="0" fillId="7" borderId="16" xfId="0" applyNumberFormat="1" applyFill="1" applyBorder="1" applyAlignment="1">
      <alignment horizontal="center" vertical="center"/>
    </xf>
    <xf numFmtId="164" fontId="0" fillId="7" borderId="3" xfId="0" applyNumberFormat="1" applyFill="1" applyBorder="1" applyAlignment="1">
      <alignment horizontal="center" vertical="center"/>
    </xf>
    <xf numFmtId="164" fontId="0" fillId="7" borderId="4" xfId="0" applyNumberFormat="1" applyFill="1" applyBorder="1" applyAlignment="1">
      <alignment horizontal="center" vertical="center"/>
    </xf>
    <xf numFmtId="164" fontId="0" fillId="3" borderId="16" xfId="0" applyNumberFormat="1" applyFill="1" applyBorder="1" applyAlignment="1">
      <alignment horizontal="center" vertical="center"/>
    </xf>
    <xf numFmtId="164" fontId="0" fillId="3" borderId="3" xfId="0" applyNumberFormat="1" applyFill="1" applyBorder="1" applyAlignment="1">
      <alignment horizontal="center" vertical="center"/>
    </xf>
    <xf numFmtId="164" fontId="0" fillId="3" borderId="4" xfId="0" applyNumberFormat="1" applyFill="1" applyBorder="1" applyAlignment="1">
      <alignment horizontal="center" vertical="center"/>
    </xf>
    <xf numFmtId="0" fontId="20" fillId="0" borderId="9" xfId="0" applyFont="1" applyBorder="1" applyAlignment="1">
      <alignment horizontal="center" vertical="center" wrapText="1"/>
    </xf>
    <xf numFmtId="0" fontId="19" fillId="0" borderId="42" xfId="0" applyFont="1" applyBorder="1" applyAlignment="1">
      <alignment horizontal="center"/>
    </xf>
    <xf numFmtId="0" fontId="19" fillId="0" borderId="16" xfId="0" applyFont="1" applyBorder="1" applyAlignment="1">
      <alignment horizontal="center"/>
    </xf>
    <xf numFmtId="0" fontId="19" fillId="0" borderId="43" xfId="0" applyFont="1" applyBorder="1" applyAlignment="1">
      <alignment horizontal="center"/>
    </xf>
    <xf numFmtId="0" fontId="20" fillId="10" borderId="5" xfId="0" applyFont="1" applyFill="1" applyBorder="1" applyAlignment="1">
      <alignment horizontal="center" vertical="center"/>
    </xf>
    <xf numFmtId="0" fontId="20" fillId="4" borderId="14" xfId="0" applyFont="1" applyFill="1" applyBorder="1" applyAlignment="1">
      <alignment horizontal="center" vertical="center" wrapText="1"/>
    </xf>
    <xf numFmtId="0" fontId="20" fillId="0" borderId="10" xfId="0" applyFont="1" applyBorder="1" applyAlignment="1">
      <alignment horizontal="center" vertical="center"/>
    </xf>
    <xf numFmtId="0" fontId="0" fillId="7" borderId="16" xfId="0" applyFill="1" applyBorder="1" applyAlignment="1">
      <alignment horizontal="center" vertical="center" wrapText="1"/>
    </xf>
    <xf numFmtId="0" fontId="0" fillId="7" borderId="3" xfId="0" applyFill="1" applyBorder="1" applyAlignment="1">
      <alignment horizontal="center" vertical="center" wrapText="1"/>
    </xf>
    <xf numFmtId="0" fontId="0" fillId="7" borderId="4" xfId="0" applyFill="1" applyBorder="1" applyAlignment="1">
      <alignment horizontal="center" vertical="center" wrapText="1"/>
    </xf>
    <xf numFmtId="0" fontId="0" fillId="3" borderId="16"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3" fillId="0" borderId="30" xfId="0" applyFont="1" applyBorder="1" applyAlignment="1">
      <alignment horizontal="center"/>
    </xf>
    <xf numFmtId="0" fontId="13" fillId="0" borderId="1" xfId="0" applyFont="1" applyBorder="1" applyAlignment="1">
      <alignment horizontal="center"/>
    </xf>
    <xf numFmtId="0" fontId="13" fillId="0" borderId="28" xfId="0" applyFont="1" applyBorder="1" applyAlignment="1">
      <alignment horizontal="center"/>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13" fillId="0" borderId="41" xfId="0" applyFont="1" applyBorder="1" applyAlignment="1">
      <alignment horizontal="center" vertical="center"/>
    </xf>
    <xf numFmtId="0" fontId="12" fillId="0" borderId="40" xfId="0" applyFont="1" applyBorder="1" applyAlignment="1">
      <alignment horizontal="center" vertical="center" wrapText="1"/>
    </xf>
    <xf numFmtId="0" fontId="12" fillId="0" borderId="38" xfId="0" applyFont="1" applyBorder="1" applyAlignment="1">
      <alignment horizontal="center" vertical="center"/>
    </xf>
    <xf numFmtId="0" fontId="12" fillId="0" borderId="39" xfId="0" applyFont="1" applyBorder="1" applyAlignment="1">
      <alignment horizontal="center" vertical="center"/>
    </xf>
    <xf numFmtId="0" fontId="10" fillId="10" borderId="14" xfId="0" applyFont="1" applyFill="1" applyBorder="1" applyAlignment="1">
      <alignment horizontal="center" vertical="center"/>
    </xf>
    <xf numFmtId="0" fontId="10" fillId="5" borderId="5" xfId="0" applyFont="1" applyFill="1" applyBorder="1" applyAlignment="1">
      <alignment horizontal="center" vertical="center"/>
    </xf>
    <xf numFmtId="0" fontId="10" fillId="0" borderId="5" xfId="0" applyFont="1" applyBorder="1" applyAlignment="1">
      <alignment horizontal="center" vertical="center"/>
    </xf>
    <xf numFmtId="0" fontId="10" fillId="0" borderId="14" xfId="0" applyFont="1" applyBorder="1" applyAlignment="1">
      <alignment horizontal="center" vertical="center"/>
    </xf>
    <xf numFmtId="0" fontId="4" fillId="2" borderId="6" xfId="0" applyNumberFormat="1" applyFont="1" applyFill="1" applyBorder="1" applyAlignment="1">
      <alignment horizontal="center" vertical="center" wrapText="1"/>
    </xf>
    <xf numFmtId="0" fontId="4" fillId="2" borderId="7" xfId="0" applyNumberFormat="1" applyFont="1" applyFill="1" applyBorder="1" applyAlignment="1">
      <alignment horizontal="center" vertical="center" wrapText="1"/>
    </xf>
    <xf numFmtId="0" fontId="4" fillId="2" borderId="9" xfId="0" applyNumberFormat="1" applyFont="1" applyFill="1" applyBorder="1" applyAlignment="1">
      <alignment horizontal="center" vertical="center" wrapText="1"/>
    </xf>
    <xf numFmtId="4" fontId="0" fillId="2" borderId="23" xfId="0" applyNumberFormat="1" applyFill="1" applyBorder="1" applyAlignment="1">
      <alignment horizontal="center" vertical="center"/>
    </xf>
    <xf numFmtId="4" fontId="0" fillId="2" borderId="45" xfId="0" applyNumberFormat="1" applyFill="1" applyBorder="1" applyAlignment="1">
      <alignment horizontal="center" vertical="center"/>
    </xf>
    <xf numFmtId="4" fontId="0" fillId="2" borderId="10" xfId="0" applyNumberFormat="1" applyFill="1" applyBorder="1" applyAlignment="1">
      <alignment horizontal="center" vertical="center" wrapText="1"/>
    </xf>
    <xf numFmtId="4" fontId="0" fillId="2" borderId="3" xfId="0" applyNumberFormat="1" applyFill="1" applyBorder="1" applyAlignment="1">
      <alignment horizontal="center" vertical="center" wrapText="1"/>
    </xf>
    <xf numFmtId="4" fontId="0" fillId="2" borderId="8" xfId="0" applyNumberFormat="1" applyFill="1" applyBorder="1" applyAlignment="1">
      <alignment horizontal="center" vertical="center" wrapText="1"/>
    </xf>
    <xf numFmtId="3" fontId="0" fillId="2" borderId="10" xfId="0" applyNumberFormat="1" applyFill="1" applyBorder="1" applyAlignment="1">
      <alignment horizontal="center" vertical="center" wrapText="1"/>
    </xf>
    <xf numFmtId="3" fontId="0" fillId="2" borderId="3" xfId="0" applyNumberFormat="1" applyFill="1" applyBorder="1" applyAlignment="1">
      <alignment horizontal="center" vertical="center" wrapText="1"/>
    </xf>
    <xf numFmtId="3" fontId="0" fillId="2" borderId="8" xfId="0" applyNumberForma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8" xfId="0" applyFont="1" applyFill="1" applyBorder="1" applyAlignment="1">
      <alignment horizontal="center" vertical="center" wrapText="1"/>
    </xf>
    <xf numFmtId="165" fontId="0" fillId="2" borderId="10" xfId="0" applyNumberFormat="1" applyFill="1" applyBorder="1" applyAlignment="1">
      <alignment horizontal="center" vertical="center" wrapText="1"/>
    </xf>
    <xf numFmtId="165" fontId="0" fillId="2" borderId="3" xfId="0" applyNumberFormat="1" applyFill="1" applyBorder="1" applyAlignment="1">
      <alignment horizontal="center" vertical="center" wrapText="1"/>
    </xf>
    <xf numFmtId="165" fontId="0" fillId="2" borderId="8" xfId="0" applyNumberFormat="1" applyFill="1" applyBorder="1" applyAlignment="1">
      <alignment horizontal="center" vertical="center" wrapText="1"/>
    </xf>
    <xf numFmtId="165" fontId="22" fillId="2" borderId="10" xfId="0" applyNumberFormat="1" applyFont="1" applyFill="1" applyBorder="1" applyAlignment="1">
      <alignment horizontal="center" vertical="center" wrapText="1"/>
    </xf>
    <xf numFmtId="165" fontId="22" fillId="2" borderId="3" xfId="0" applyNumberFormat="1" applyFont="1" applyFill="1" applyBorder="1" applyAlignment="1">
      <alignment horizontal="center" vertical="center" wrapText="1"/>
    </xf>
    <xf numFmtId="165" fontId="22" fillId="2" borderId="8" xfId="0" applyNumberFormat="1" applyFont="1" applyFill="1" applyBorder="1" applyAlignment="1">
      <alignment horizontal="center" vertical="center" wrapText="1"/>
    </xf>
    <xf numFmtId="0" fontId="30" fillId="2" borderId="34" xfId="0" applyFont="1" applyFill="1" applyBorder="1" applyAlignment="1" applyProtection="1">
      <alignment horizontal="left" vertical="center" wrapText="1"/>
      <protection locked="0"/>
    </xf>
    <xf numFmtId="0" fontId="30" fillId="2" borderId="35" xfId="0" applyFont="1" applyFill="1" applyBorder="1" applyAlignment="1" applyProtection="1">
      <alignment horizontal="left" vertical="center" wrapText="1"/>
      <protection locked="0"/>
    </xf>
    <xf numFmtId="0" fontId="30" fillId="2" borderId="23" xfId="0" applyFont="1" applyFill="1" applyBorder="1" applyAlignment="1" applyProtection="1">
      <alignment horizontal="left" vertical="center" wrapText="1"/>
      <protection locked="0"/>
    </xf>
    <xf numFmtId="0" fontId="30" fillId="2" borderId="45" xfId="0" applyFont="1" applyFill="1" applyBorder="1" applyAlignment="1" applyProtection="1">
      <alignment horizontal="left" vertical="center" wrapText="1"/>
      <protection locked="0"/>
    </xf>
    <xf numFmtId="0" fontId="10" fillId="2" borderId="40" xfId="0" applyFont="1" applyFill="1" applyBorder="1" applyAlignment="1">
      <alignment horizontal="center"/>
    </xf>
    <xf numFmtId="0" fontId="10" fillId="2" borderId="38" xfId="0" applyFont="1" applyFill="1" applyBorder="1" applyAlignment="1">
      <alignment horizontal="center"/>
    </xf>
    <xf numFmtId="0" fontId="10" fillId="2" borderId="41" xfId="0" applyFont="1" applyFill="1" applyBorder="1" applyAlignment="1">
      <alignment horizontal="center"/>
    </xf>
    <xf numFmtId="4" fontId="10" fillId="2" borderId="40" xfId="0" applyNumberFormat="1" applyFont="1" applyFill="1" applyBorder="1" applyAlignment="1">
      <alignment horizontal="center" vertical="center"/>
    </xf>
    <xf numFmtId="4" fontId="10" fillId="2" borderId="41" xfId="0" applyNumberFormat="1" applyFont="1" applyFill="1" applyBorder="1" applyAlignment="1">
      <alignment horizontal="center" vertical="center"/>
    </xf>
    <xf numFmtId="165" fontId="10" fillId="2" borderId="40" xfId="0" applyNumberFormat="1" applyFont="1" applyFill="1" applyBorder="1" applyAlignment="1">
      <alignment horizontal="center" vertical="center"/>
    </xf>
    <xf numFmtId="165" fontId="10" fillId="2" borderId="39" xfId="0" applyNumberFormat="1" applyFont="1" applyFill="1" applyBorder="1" applyAlignment="1">
      <alignment horizontal="center" vertical="center"/>
    </xf>
    <xf numFmtId="49" fontId="20" fillId="0" borderId="0" xfId="0" applyNumberFormat="1" applyFont="1" applyBorder="1" applyAlignment="1">
      <alignment horizontal="center" vertical="top" wrapText="1"/>
    </xf>
    <xf numFmtId="0" fontId="20" fillId="0" borderId="0" xfId="0" applyFont="1" applyBorder="1" applyAlignment="1">
      <alignment horizontal="center" vertical="center"/>
    </xf>
    <xf numFmtId="49" fontId="20" fillId="0" borderId="0" xfId="0" applyNumberFormat="1" applyFont="1" applyBorder="1" applyAlignment="1">
      <alignment horizontal="center" vertical="center"/>
    </xf>
    <xf numFmtId="0" fontId="19" fillId="0" borderId="20" xfId="0" applyFont="1" applyBorder="1" applyAlignment="1" applyProtection="1">
      <alignment horizontal="center" vertical="center" wrapText="1"/>
      <protection locked="0"/>
    </xf>
    <xf numFmtId="0" fontId="19" fillId="0" borderId="21" xfId="0" applyFont="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4" fontId="0" fillId="2" borderId="34" xfId="0" applyNumberFormat="1" applyFill="1" applyBorder="1" applyAlignment="1">
      <alignment horizontal="center" vertical="center"/>
    </xf>
    <xf numFmtId="4" fontId="0" fillId="2" borderId="35" xfId="0" applyNumberFormat="1" applyFill="1" applyBorder="1" applyAlignment="1">
      <alignment horizontal="center" vertical="center"/>
    </xf>
    <xf numFmtId="0" fontId="10" fillId="2" borderId="49" xfId="0" applyFont="1" applyFill="1" applyBorder="1" applyAlignment="1">
      <alignment horizontal="center" vertical="center" wrapText="1"/>
    </xf>
    <xf numFmtId="0" fontId="10" fillId="2" borderId="22" xfId="0" applyFont="1" applyFill="1" applyBorder="1" applyAlignment="1">
      <alignment horizontal="center" vertical="center" wrapText="1"/>
    </xf>
    <xf numFmtId="165" fontId="0" fillId="2" borderId="34" xfId="0" applyNumberFormat="1" applyFill="1" applyBorder="1" applyAlignment="1">
      <alignment horizontal="center" vertical="center"/>
    </xf>
    <xf numFmtId="165" fontId="0" fillId="2" borderId="27" xfId="0" applyNumberFormat="1" applyFill="1" applyBorder="1" applyAlignment="1">
      <alignment horizontal="center" vertical="center"/>
    </xf>
    <xf numFmtId="165" fontId="0" fillId="2" borderId="23" xfId="0" applyNumberFormat="1" applyFill="1" applyBorder="1" applyAlignment="1">
      <alignment horizontal="center" vertical="center"/>
    </xf>
    <xf numFmtId="165" fontId="0" fillId="2" borderId="36" xfId="0" applyNumberFormat="1" applyFill="1" applyBorder="1" applyAlignment="1">
      <alignment horizontal="center" vertical="center"/>
    </xf>
    <xf numFmtId="0" fontId="20" fillId="0" borderId="20" xfId="0" applyFont="1" applyBorder="1" applyAlignment="1">
      <alignment horizontal="center" vertical="center"/>
    </xf>
    <xf numFmtId="0" fontId="20" fillId="0" borderId="21" xfId="0" applyFont="1" applyBorder="1" applyAlignment="1">
      <alignment horizontal="center" vertical="center"/>
    </xf>
    <xf numFmtId="0" fontId="20" fillId="0" borderId="22" xfId="0" applyFont="1" applyBorder="1" applyAlignment="1">
      <alignment horizontal="center" vertical="center"/>
    </xf>
    <xf numFmtId="0" fontId="5" fillId="2" borderId="9" xfId="0" applyNumberFormat="1" applyFont="1" applyFill="1" applyBorder="1" applyAlignment="1">
      <alignment horizontal="center" vertical="center" wrapText="1"/>
    </xf>
    <xf numFmtId="0" fontId="5" fillId="2" borderId="6" xfId="0" applyNumberFormat="1" applyFont="1" applyFill="1" applyBorder="1" applyAlignment="1">
      <alignment horizontal="center" vertical="center" wrapText="1"/>
    </xf>
    <xf numFmtId="0" fontId="5" fillId="2" borderId="7" xfId="0" applyNumberFormat="1" applyFont="1" applyFill="1" applyBorder="1" applyAlignment="1">
      <alignment horizontal="center" vertical="center" wrapText="1"/>
    </xf>
    <xf numFmtId="0" fontId="10" fillId="0" borderId="21" xfId="0" applyFont="1" applyBorder="1" applyAlignment="1">
      <alignment horizontal="center"/>
    </xf>
    <xf numFmtId="0" fontId="6" fillId="0" borderId="0" xfId="0" applyFont="1" applyBorder="1" applyAlignment="1">
      <alignment horizontal="left" vertical="center" wrapText="1"/>
    </xf>
    <xf numFmtId="0" fontId="7" fillId="0" borderId="0" xfId="0" applyFont="1" applyBorder="1" applyAlignment="1">
      <alignment horizontal="left" vertical="center" wrapText="1"/>
    </xf>
    <xf numFmtId="0" fontId="20" fillId="0" borderId="20" xfId="0" applyFont="1" applyBorder="1" applyAlignment="1">
      <alignment horizontal="left" vertical="center"/>
    </xf>
    <xf numFmtId="0" fontId="20" fillId="0" borderId="21" xfId="0" applyFont="1" applyBorder="1" applyAlignment="1">
      <alignment horizontal="left" vertical="center"/>
    </xf>
    <xf numFmtId="0" fontId="20" fillId="0" borderId="22" xfId="0" applyFont="1" applyBorder="1" applyAlignment="1">
      <alignment horizontal="left" vertical="center"/>
    </xf>
    <xf numFmtId="0" fontId="0" fillId="0" borderId="55" xfId="0" applyBorder="1" applyAlignment="1">
      <alignment horizontal="center" vertical="center"/>
    </xf>
    <xf numFmtId="0" fontId="0" fillId="0" borderId="11" xfId="0" applyBorder="1" applyAlignment="1">
      <alignment horizontal="center" vertical="center"/>
    </xf>
    <xf numFmtId="0" fontId="0" fillId="0" borderId="52"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10" fillId="2" borderId="21" xfId="0" applyFont="1" applyFill="1" applyBorder="1" applyAlignment="1">
      <alignment horizontal="center" vertical="center" wrapText="1"/>
    </xf>
    <xf numFmtId="0" fontId="10" fillId="2" borderId="44" xfId="0" applyFont="1" applyFill="1" applyBorder="1" applyAlignment="1">
      <alignment horizontal="center" vertical="center" wrapText="1"/>
    </xf>
    <xf numFmtId="165" fontId="0" fillId="0" borderId="18" xfId="0" applyNumberFormat="1" applyBorder="1" applyAlignment="1">
      <alignment horizontal="center" vertical="center"/>
    </xf>
    <xf numFmtId="165" fontId="0" fillId="0" borderId="0" xfId="0" applyNumberFormat="1" applyBorder="1" applyAlignment="1">
      <alignment horizontal="center" vertical="center"/>
    </xf>
    <xf numFmtId="0" fontId="0" fillId="0" borderId="0" xfId="0" applyBorder="1" applyAlignment="1">
      <alignment horizontal="center" vertical="center"/>
    </xf>
    <xf numFmtId="165" fontId="0" fillId="0" borderId="11" xfId="0" applyNumberFormat="1" applyBorder="1" applyAlignment="1">
      <alignment horizontal="center" vertical="center"/>
    </xf>
    <xf numFmtId="0" fontId="25" fillId="0" borderId="20" xfId="0" applyFont="1" applyBorder="1" applyAlignment="1">
      <alignment horizontal="center"/>
    </xf>
    <xf numFmtId="0" fontId="25" fillId="0" borderId="21" xfId="0" applyFont="1" applyBorder="1" applyAlignment="1">
      <alignment horizontal="center"/>
    </xf>
    <xf numFmtId="0" fontId="12" fillId="0" borderId="54" xfId="0" applyFont="1" applyBorder="1" applyAlignment="1">
      <alignment horizontal="center" vertical="center" wrapText="1"/>
    </xf>
  </cellXfs>
  <cellStyles count="2">
    <cellStyle name="Köprü" xfId="1" builtinId="8"/>
    <cellStyle name="Normal" xfId="0" builtinId="0"/>
  </cellStyles>
  <dxfs count="8">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r>
              <a:rPr lang="tr-TR" sz="1800" b="0" cap="none" spc="0">
                <a:ln w="0"/>
                <a:solidFill>
                  <a:schemeClr val="tx1"/>
                </a:solidFill>
                <a:effectLst>
                  <a:outerShdw blurRad="38100" dist="19050" dir="2700000" algn="tl" rotWithShape="0">
                    <a:schemeClr val="dk1">
                      <a:alpha val="40000"/>
                    </a:schemeClr>
                  </a:outerShdw>
                </a:effectLst>
              </a:rPr>
              <a:t>YIL</a:t>
            </a:r>
            <a:r>
              <a:rPr lang="tr-TR" sz="1800" b="0" cap="none" spc="0" baseline="0">
                <a:ln w="0"/>
                <a:solidFill>
                  <a:schemeClr val="tx1"/>
                </a:solidFill>
                <a:effectLst>
                  <a:outerShdw blurRad="38100" dist="19050" dir="2700000" algn="tl" rotWithShape="0">
                    <a:schemeClr val="dk1">
                      <a:alpha val="40000"/>
                    </a:schemeClr>
                  </a:outerShdw>
                </a:effectLst>
              </a:rPr>
              <a:t>LARA GÖRE ELEKTRİK ENERJİSİ TÜKETİMİ (</a:t>
            </a:r>
            <a:r>
              <a:rPr lang="tr-TR" sz="1800" b="1" cap="none" spc="0" baseline="0">
                <a:ln w="0"/>
                <a:solidFill>
                  <a:schemeClr val="tx1"/>
                </a:solidFill>
                <a:effectLst>
                  <a:outerShdw blurRad="38100" dist="19050" dir="2700000" algn="tl" rotWithShape="0">
                    <a:schemeClr val="dk1">
                      <a:alpha val="40000"/>
                    </a:schemeClr>
                  </a:outerShdw>
                </a:effectLst>
              </a:rPr>
              <a:t>kWh</a:t>
            </a:r>
            <a:r>
              <a:rPr lang="tr-TR" sz="1800" b="0" cap="none" spc="0" baseline="0">
                <a:ln w="0"/>
                <a:solidFill>
                  <a:schemeClr val="tx1"/>
                </a:solidFill>
                <a:effectLst>
                  <a:outerShdw blurRad="38100" dist="19050" dir="2700000" algn="tl" rotWithShape="0">
                    <a:schemeClr val="dk1">
                      <a:alpha val="40000"/>
                    </a:schemeClr>
                  </a:outerShdw>
                </a:effectLst>
              </a:rPr>
              <a:t>)</a:t>
            </a:r>
            <a:endParaRPr lang="tr-TR" sz="1800" b="0" cap="none" spc="0">
              <a:ln w="0"/>
              <a:solidFill>
                <a:schemeClr val="tx1"/>
              </a:solidFill>
              <a:effectLst>
                <a:outerShdw blurRad="38100" dist="19050" dir="2700000" algn="tl" rotWithShape="0">
                  <a:schemeClr val="dk1">
                    <a:alpha val="40000"/>
                  </a:schemeClr>
                </a:outerShdw>
              </a:effectLst>
            </a:endParaRPr>
          </a:p>
        </c:rich>
      </c:tx>
      <c:overlay val="0"/>
      <c:spPr>
        <a:noFill/>
        <a:ln>
          <a:noFill/>
        </a:ln>
        <a:effectLst/>
      </c:spPr>
      <c:txPr>
        <a:bodyPr rot="0" spcFirstLastPara="1" vertOverflow="ellipsis" vert="horz" wrap="square" anchor="ctr" anchorCtr="1"/>
        <a:lstStyle/>
        <a:p>
          <a:pPr>
            <a:defRPr sz="18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tr-TR"/>
        </a:p>
      </c:txPr>
    </c:title>
    <c:autoTitleDeleted val="0"/>
    <c:plotArea>
      <c:layout>
        <c:manualLayout>
          <c:layoutTarget val="inner"/>
          <c:xMode val="edge"/>
          <c:yMode val="edge"/>
          <c:x val="0.14657549791570174"/>
          <c:y val="0.17899058847927959"/>
          <c:w val="0.81224803149606295"/>
          <c:h val="0.59500089021576674"/>
        </c:manualLayout>
      </c:layout>
      <c:barChart>
        <c:barDir val="col"/>
        <c:grouping val="clustered"/>
        <c:varyColors val="0"/>
        <c:ser>
          <c:idx val="0"/>
          <c:order val="0"/>
          <c:tx>
            <c:strRef>
              <c:f>'FR_2 ELEKTRİK VERİLERİ'!$AC$207</c:f>
              <c:strCache>
                <c:ptCount val="1"/>
                <c:pt idx="0">
                  <c:v>kWh</c:v>
                </c:pt>
              </c:strCache>
            </c:strRef>
          </c:tx>
          <c:spPr>
            <a:solidFill>
              <a:schemeClr val="accent1"/>
            </a:solidFill>
            <a:ln>
              <a:noFill/>
            </a:ln>
            <a:effectLst/>
          </c:spPr>
          <c:invertIfNegative val="0"/>
          <c:cat>
            <c:numRef>
              <c:f>'FR_2 ELEKTRİK VERİLERİ'!$AB$208:$AB$215</c:f>
              <c:numCache>
                <c:formatCode>General</c:formatCode>
                <c:ptCount val="8"/>
                <c:pt idx="0">
                  <c:v>2016</c:v>
                </c:pt>
                <c:pt idx="1">
                  <c:v>2017</c:v>
                </c:pt>
                <c:pt idx="2">
                  <c:v>2018</c:v>
                </c:pt>
                <c:pt idx="3">
                  <c:v>2019</c:v>
                </c:pt>
                <c:pt idx="4">
                  <c:v>2020</c:v>
                </c:pt>
                <c:pt idx="5">
                  <c:v>2021</c:v>
                </c:pt>
                <c:pt idx="6">
                  <c:v>2022</c:v>
                </c:pt>
                <c:pt idx="7">
                  <c:v>2023</c:v>
                </c:pt>
              </c:numCache>
            </c:numRef>
          </c:cat>
          <c:val>
            <c:numRef>
              <c:f>'FR_2 ELEKTRİK VERİLERİ'!$AC$208:$AC$215</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C551-459B-8141-14663D17F9D3}"/>
            </c:ext>
          </c:extLst>
        </c:ser>
        <c:dLbls>
          <c:showLegendKey val="0"/>
          <c:showVal val="0"/>
          <c:showCatName val="0"/>
          <c:showSerName val="0"/>
          <c:showPercent val="0"/>
          <c:showBubbleSize val="0"/>
        </c:dLbls>
        <c:gapWidth val="219"/>
        <c:overlap val="-27"/>
        <c:axId val="-28491056"/>
        <c:axId val="-1938787136"/>
      </c:barChart>
      <c:catAx>
        <c:axId val="-28491056"/>
        <c:scaling>
          <c:orientation val="minMax"/>
        </c:scaling>
        <c:delete val="0"/>
        <c:axPos val="b"/>
        <c:majorGridlines>
          <c:spPr>
            <a:ln w="25400" cap="flat" cmpd="sng" algn="ctr">
              <a:solidFill>
                <a:schemeClr val="accent5"/>
              </a:solidFill>
              <a:prstDash val="solid"/>
              <a:round/>
            </a:ln>
            <a:effectLst>
              <a:outerShdw blurRad="40000" dist="20000" dir="5400000" rotWithShape="0">
                <a:srgbClr val="000000">
                  <a:alpha val="38000"/>
                </a:srgbClr>
              </a:outerShdw>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tr-TR"/>
          </a:p>
        </c:txPr>
        <c:crossAx val="-1938787136"/>
        <c:crosses val="autoZero"/>
        <c:auto val="1"/>
        <c:lblAlgn val="ctr"/>
        <c:lblOffset val="100"/>
        <c:noMultiLvlLbl val="0"/>
      </c:catAx>
      <c:valAx>
        <c:axId val="-19387871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a:t>kWh</a:t>
                </a:r>
              </a:p>
            </c:rich>
          </c:tx>
          <c:layout>
            <c:manualLayout>
              <c:xMode val="edge"/>
              <c:yMode val="edge"/>
              <c:x val="4.1955843754824772E-2"/>
              <c:y val="0.4851970864079766"/>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tr-TR"/>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tr-TR"/>
          </a:p>
        </c:txPr>
        <c:crossAx val="-284910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tr-T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tr-TR">
                <a:solidFill>
                  <a:sysClr val="windowText" lastClr="000000"/>
                </a:solidFill>
              </a:rPr>
              <a:t>YAKIT</a:t>
            </a:r>
            <a:r>
              <a:rPr lang="tr-TR" baseline="0">
                <a:solidFill>
                  <a:sysClr val="windowText" lastClr="000000"/>
                </a:solidFill>
              </a:rPr>
              <a:t> TÜKETİMİ (</a:t>
            </a:r>
            <a:r>
              <a:rPr lang="tr-TR" b="1" baseline="0">
                <a:solidFill>
                  <a:sysClr val="windowText" lastClr="000000"/>
                </a:solidFill>
              </a:rPr>
              <a:t>TEP</a:t>
            </a:r>
            <a:r>
              <a:rPr lang="tr-TR" baseline="0">
                <a:solidFill>
                  <a:sysClr val="windowText" lastClr="000000"/>
                </a:solidFill>
              </a:rPr>
              <a:t>)</a:t>
            </a:r>
            <a:endParaRPr lang="tr-TR">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tr-TR"/>
        </a:p>
      </c:txPr>
    </c:title>
    <c:autoTitleDeleted val="0"/>
    <c:plotArea>
      <c:layout/>
      <c:barChart>
        <c:barDir val="col"/>
        <c:grouping val="clustered"/>
        <c:varyColors val="0"/>
        <c:ser>
          <c:idx val="0"/>
          <c:order val="0"/>
          <c:tx>
            <c:strRef>
              <c:f>'FR_7 BİLDİRİM FORMATI'!$M$42</c:f>
              <c:strCache>
                <c:ptCount val="1"/>
                <c:pt idx="0">
                  <c:v>YAKIT TÜKETİMİ (TEP)</c:v>
                </c:pt>
              </c:strCache>
            </c:strRef>
          </c:tx>
          <c:spPr>
            <a:solidFill>
              <a:schemeClr val="accent6">
                <a:lumMod val="75000"/>
              </a:schemeClr>
            </a:solidFill>
            <a:ln>
              <a:noFill/>
            </a:ln>
            <a:effectLst/>
          </c:spPr>
          <c:invertIfNegative val="0"/>
          <c:dPt>
            <c:idx val="3"/>
            <c:invertIfNegative val="0"/>
            <c:bubble3D val="0"/>
            <c:spPr>
              <a:solidFill>
                <a:srgbClr val="FF0000"/>
              </a:solidFill>
              <a:ln>
                <a:noFill/>
              </a:ln>
              <a:effectLst/>
            </c:spPr>
            <c:extLst>
              <c:ext xmlns:c16="http://schemas.microsoft.com/office/drawing/2014/chart" uri="{C3380CC4-5D6E-409C-BE32-E72D297353CC}">
                <c16:uniqueId val="{00000001-3C83-4D58-B186-245AB34FB8D3}"/>
              </c:ext>
            </c:extLst>
          </c:dPt>
          <c:cat>
            <c:numRef>
              <c:f>'FR_7 BİLDİRİM FORMATI'!$L$43:$L$47</c:f>
              <c:numCache>
                <c:formatCode>General</c:formatCode>
                <c:ptCount val="5"/>
                <c:pt idx="0">
                  <c:v>2016</c:v>
                </c:pt>
                <c:pt idx="1">
                  <c:v>2017</c:v>
                </c:pt>
                <c:pt idx="2">
                  <c:v>2018</c:v>
                </c:pt>
                <c:pt idx="3">
                  <c:v>2019</c:v>
                </c:pt>
                <c:pt idx="4">
                  <c:v>2020</c:v>
                </c:pt>
              </c:numCache>
            </c:numRef>
          </c:cat>
          <c:val>
            <c:numRef>
              <c:f>'FR_7 BİLDİRİM FORMATI'!$M$43:$M$47</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2-3C83-4D58-B186-245AB34FB8D3}"/>
            </c:ext>
          </c:extLst>
        </c:ser>
        <c:ser>
          <c:idx val="1"/>
          <c:order val="1"/>
          <c:tx>
            <c:strRef>
              <c:f>'FR_7 BİLDİRİM FORMATI'!$N$42</c:f>
              <c:strCache>
                <c:ptCount val="1"/>
              </c:strCache>
            </c:strRef>
          </c:tx>
          <c:spPr>
            <a:solidFill>
              <a:schemeClr val="accent2"/>
            </a:solidFill>
            <a:ln>
              <a:noFill/>
            </a:ln>
            <a:effectLst/>
          </c:spPr>
          <c:invertIfNegative val="0"/>
          <c:cat>
            <c:numRef>
              <c:f>'FR_7 BİLDİRİM FORMATI'!$L$43:$L$47</c:f>
              <c:numCache>
                <c:formatCode>General</c:formatCode>
                <c:ptCount val="5"/>
                <c:pt idx="0">
                  <c:v>2016</c:v>
                </c:pt>
                <c:pt idx="1">
                  <c:v>2017</c:v>
                </c:pt>
                <c:pt idx="2">
                  <c:v>2018</c:v>
                </c:pt>
                <c:pt idx="3">
                  <c:v>2019</c:v>
                </c:pt>
                <c:pt idx="4">
                  <c:v>2020</c:v>
                </c:pt>
              </c:numCache>
            </c:numRef>
          </c:cat>
          <c:val>
            <c:numRef>
              <c:f>'FR_7 BİLDİRİM FORMATI'!$N$43:$N$47</c:f>
              <c:numCache>
                <c:formatCode>General</c:formatCode>
                <c:ptCount val="5"/>
              </c:numCache>
            </c:numRef>
          </c:val>
          <c:extLst>
            <c:ext xmlns:c16="http://schemas.microsoft.com/office/drawing/2014/chart" uri="{C3380CC4-5D6E-409C-BE32-E72D297353CC}">
              <c16:uniqueId val="{00000003-3C83-4D58-B186-245AB34FB8D3}"/>
            </c:ext>
          </c:extLst>
        </c:ser>
        <c:dLbls>
          <c:showLegendKey val="0"/>
          <c:showVal val="0"/>
          <c:showCatName val="0"/>
          <c:showSerName val="0"/>
          <c:showPercent val="0"/>
          <c:showBubbleSize val="0"/>
        </c:dLbls>
        <c:gapWidth val="219"/>
        <c:overlap val="-27"/>
        <c:axId val="-1938774624"/>
        <c:axId val="-1938781152"/>
      </c:barChart>
      <c:catAx>
        <c:axId val="-1938774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tr-TR"/>
          </a:p>
        </c:txPr>
        <c:crossAx val="-1938781152"/>
        <c:crosses val="autoZero"/>
        <c:auto val="1"/>
        <c:lblAlgn val="ctr"/>
        <c:lblOffset val="100"/>
        <c:noMultiLvlLbl val="0"/>
      </c:catAx>
      <c:valAx>
        <c:axId val="-1938781152"/>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tr-TR"/>
          </a:p>
        </c:txPr>
        <c:crossAx val="-1938774624"/>
        <c:crosses val="autoZero"/>
        <c:crossBetween val="between"/>
      </c:valAx>
      <c:spPr>
        <a:noFill/>
        <a:ln>
          <a:noFill/>
        </a:ln>
        <a:effectLst/>
      </c:spPr>
    </c:plotArea>
    <c:legend>
      <c:legendPos val="b"/>
      <c:legendEntry>
        <c:idx val="1"/>
        <c:delete val="1"/>
      </c:legendEntry>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tr-T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r>
              <a:rPr lang="tr-TR" sz="2000" b="0" cap="none" spc="0">
                <a:ln w="0"/>
                <a:solidFill>
                  <a:schemeClr val="tx1"/>
                </a:solidFill>
                <a:effectLst>
                  <a:outerShdw blurRad="38100" dist="19050" dir="2700000" algn="tl" rotWithShape="0">
                    <a:schemeClr val="dk1">
                      <a:alpha val="40000"/>
                    </a:schemeClr>
                  </a:outerShdw>
                </a:effectLst>
              </a:rPr>
              <a:t>YIL</a:t>
            </a:r>
            <a:r>
              <a:rPr lang="tr-TR" sz="2000" b="0" cap="none" spc="0" baseline="0">
                <a:ln w="0"/>
                <a:solidFill>
                  <a:schemeClr val="tx1"/>
                </a:solidFill>
                <a:effectLst>
                  <a:outerShdw blurRad="38100" dist="19050" dir="2700000" algn="tl" rotWithShape="0">
                    <a:schemeClr val="dk1">
                      <a:alpha val="40000"/>
                    </a:schemeClr>
                  </a:outerShdw>
                </a:effectLst>
              </a:rPr>
              <a:t>LARA GÖRE DOĞALGAZ TÜKETİMLERİ (</a:t>
            </a:r>
            <a:r>
              <a:rPr lang="tr-TR" sz="2000" b="1" cap="none" spc="0" baseline="0">
                <a:ln w="0"/>
                <a:solidFill>
                  <a:schemeClr val="tx1"/>
                </a:solidFill>
                <a:effectLst>
                  <a:outerShdw blurRad="38100" dist="19050" dir="2700000" algn="tl" rotWithShape="0">
                    <a:schemeClr val="dk1">
                      <a:alpha val="40000"/>
                    </a:schemeClr>
                  </a:outerShdw>
                </a:effectLst>
              </a:rPr>
              <a:t>m³</a:t>
            </a:r>
            <a:r>
              <a:rPr lang="tr-TR" sz="2000" b="0" cap="none" spc="0" baseline="0">
                <a:ln w="0"/>
                <a:solidFill>
                  <a:schemeClr val="tx1"/>
                </a:solidFill>
                <a:effectLst>
                  <a:outerShdw blurRad="38100" dist="19050" dir="2700000" algn="tl" rotWithShape="0">
                    <a:schemeClr val="dk1">
                      <a:alpha val="40000"/>
                    </a:schemeClr>
                  </a:outerShdw>
                </a:effectLst>
              </a:rPr>
              <a:t>)</a:t>
            </a:r>
            <a:endParaRPr lang="tr-TR" sz="2000" b="0" cap="none" spc="0">
              <a:ln w="0"/>
              <a:solidFill>
                <a:schemeClr val="tx1"/>
              </a:solidFill>
              <a:effectLst>
                <a:outerShdw blurRad="38100" dist="19050" dir="2700000" algn="tl" rotWithShape="0">
                  <a:schemeClr val="dk1">
                    <a:alpha val="40000"/>
                  </a:schemeClr>
                </a:outerShdw>
              </a:effectLst>
            </a:endParaRPr>
          </a:p>
        </c:rich>
      </c:tx>
      <c:overlay val="0"/>
      <c:spPr>
        <a:noFill/>
        <a:ln>
          <a:noFill/>
        </a:ln>
        <a:effectLst/>
      </c:spPr>
      <c:txPr>
        <a:bodyPr rot="0" spcFirstLastPara="1" vertOverflow="ellipsis" vert="horz" wrap="square" anchor="ctr" anchorCtr="1"/>
        <a:lstStyle/>
        <a:p>
          <a:pPr>
            <a:defRPr sz="20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tr-TR"/>
        </a:p>
      </c:txPr>
    </c:title>
    <c:autoTitleDeleted val="0"/>
    <c:plotArea>
      <c:layout/>
      <c:barChart>
        <c:barDir val="col"/>
        <c:grouping val="clustered"/>
        <c:varyColors val="0"/>
        <c:ser>
          <c:idx val="0"/>
          <c:order val="0"/>
          <c:tx>
            <c:strRef>
              <c:f>'FR_3 DOĞALGAZ VERİLERİ'!$AE$128</c:f>
              <c:strCache>
                <c:ptCount val="1"/>
                <c:pt idx="0">
                  <c:v>m³</c:v>
                </c:pt>
              </c:strCache>
            </c:strRef>
          </c:tx>
          <c:spPr>
            <a:solidFill>
              <a:schemeClr val="accent1"/>
            </a:solidFill>
            <a:ln>
              <a:noFill/>
            </a:ln>
            <a:effectLst/>
          </c:spPr>
          <c:invertIfNegative val="0"/>
          <c:cat>
            <c:numRef>
              <c:f>'FR_3 DOĞALGAZ VERİLERİ'!$AD$129:$AD$136</c:f>
              <c:numCache>
                <c:formatCode>General</c:formatCode>
                <c:ptCount val="8"/>
                <c:pt idx="0">
                  <c:v>2016</c:v>
                </c:pt>
                <c:pt idx="1">
                  <c:v>2017</c:v>
                </c:pt>
                <c:pt idx="2">
                  <c:v>2018</c:v>
                </c:pt>
                <c:pt idx="3">
                  <c:v>2019</c:v>
                </c:pt>
                <c:pt idx="4">
                  <c:v>2020</c:v>
                </c:pt>
                <c:pt idx="5">
                  <c:v>2021</c:v>
                </c:pt>
                <c:pt idx="6">
                  <c:v>2022</c:v>
                </c:pt>
                <c:pt idx="7">
                  <c:v>2023</c:v>
                </c:pt>
              </c:numCache>
            </c:numRef>
          </c:cat>
          <c:val>
            <c:numRef>
              <c:f>'FR_3 DOĞALGAZ VERİLERİ'!$AE$129:$AE$136</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04A1-4AA5-88C7-E2380DAA0A7B}"/>
            </c:ext>
          </c:extLst>
        </c:ser>
        <c:dLbls>
          <c:showLegendKey val="0"/>
          <c:showVal val="0"/>
          <c:showCatName val="0"/>
          <c:showSerName val="0"/>
          <c:showPercent val="0"/>
          <c:showBubbleSize val="0"/>
        </c:dLbls>
        <c:gapWidth val="219"/>
        <c:overlap val="-27"/>
        <c:axId val="-1938783328"/>
        <c:axId val="-1938788768"/>
      </c:barChart>
      <c:catAx>
        <c:axId val="-1938783328"/>
        <c:scaling>
          <c:orientation val="minMax"/>
        </c:scaling>
        <c:delete val="0"/>
        <c:axPos val="b"/>
        <c:majorGridlines>
          <c:spPr>
            <a:ln w="25400" cap="flat" cmpd="sng" algn="ctr">
              <a:solidFill>
                <a:schemeClr val="accent1"/>
              </a:solidFill>
              <a:prstDash val="solid"/>
              <a:round/>
            </a:ln>
            <a:effectLst>
              <a:outerShdw blurRad="40000" dist="20000" dir="5400000" rotWithShape="0">
                <a:srgbClr val="000000">
                  <a:alpha val="38000"/>
                </a:srgbClr>
              </a:outerShdw>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tr-TR"/>
          </a:p>
        </c:txPr>
        <c:crossAx val="-1938788768"/>
        <c:crosses val="autoZero"/>
        <c:auto val="1"/>
        <c:lblAlgn val="ctr"/>
        <c:lblOffset val="100"/>
        <c:noMultiLvlLbl val="0"/>
      </c:catAx>
      <c:valAx>
        <c:axId val="-1938788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sz="1600" b="1"/>
                  <a:t>m³</a:t>
                </a:r>
              </a:p>
            </c:rich>
          </c:tx>
          <c:overlay val="0"/>
          <c:spPr>
            <a:noFill/>
            <a:ln>
              <a:noFill/>
            </a:ln>
            <a:effectLst/>
          </c:spPr>
          <c:txPr>
            <a:bodyPr rot="0" spcFirstLastPara="1" vertOverflow="ellipsis"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tr-TR"/>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tr-TR"/>
          </a:p>
        </c:txPr>
        <c:crossAx val="-19387833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tr-T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r>
              <a:rPr lang="en-US" b="0" cap="none" spc="0">
                <a:ln w="0"/>
                <a:solidFill>
                  <a:schemeClr val="tx1"/>
                </a:solidFill>
                <a:effectLst>
                  <a:outerShdw blurRad="38100" dist="19050" dir="2700000" algn="tl" rotWithShape="0">
                    <a:schemeClr val="dk1">
                      <a:alpha val="40000"/>
                    </a:schemeClr>
                  </a:outerShdw>
                </a:effectLst>
              </a:rPr>
              <a:t>KATI YAKIT TÜKETİMİ (</a:t>
            </a:r>
            <a:r>
              <a:rPr lang="en-US" b="1" cap="none" spc="0">
                <a:ln w="0"/>
                <a:solidFill>
                  <a:schemeClr val="tx1"/>
                </a:solidFill>
                <a:effectLst>
                  <a:outerShdw blurRad="38100" dist="19050" dir="2700000" algn="tl" rotWithShape="0">
                    <a:schemeClr val="dk1">
                      <a:alpha val="40000"/>
                    </a:schemeClr>
                  </a:outerShdw>
                </a:effectLst>
              </a:rPr>
              <a:t>TON</a:t>
            </a:r>
            <a:r>
              <a:rPr lang="en-US" b="0" cap="none" spc="0">
                <a:ln w="0"/>
                <a:solidFill>
                  <a:schemeClr val="tx1"/>
                </a:solidFill>
                <a:effectLst>
                  <a:outerShdw blurRad="38100" dist="19050" dir="2700000" algn="tl" rotWithShape="0">
                    <a:schemeClr val="dk1">
                      <a:alpha val="40000"/>
                    </a:schemeClr>
                  </a:outerShdw>
                </a:effectLst>
              </a:rPr>
              <a:t>)</a:t>
            </a:r>
          </a:p>
        </c:rich>
      </c:tx>
      <c:overlay val="0"/>
      <c:spPr>
        <a:noFill/>
        <a:ln>
          <a:noFill/>
        </a:ln>
        <a:effectLst/>
      </c:spPr>
      <c:txPr>
        <a:bodyPr rot="0" spcFirstLastPara="1" vertOverflow="ellipsis" vert="horz" wrap="square" anchor="ctr" anchorCtr="1"/>
        <a:lstStyle/>
        <a:p>
          <a:pPr>
            <a:defRPr sz="14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tr-TR"/>
        </a:p>
      </c:txPr>
    </c:title>
    <c:autoTitleDeleted val="0"/>
    <c:plotArea>
      <c:layout/>
      <c:barChart>
        <c:barDir val="col"/>
        <c:grouping val="clustered"/>
        <c:varyColors val="0"/>
        <c:ser>
          <c:idx val="0"/>
          <c:order val="0"/>
          <c:tx>
            <c:strRef>
              <c:f>'FR_4 KATI YAKIT VERİLERİ'!$F$72</c:f>
              <c:strCache>
                <c:ptCount val="1"/>
                <c:pt idx="0">
                  <c:v>TON</c:v>
                </c:pt>
              </c:strCache>
            </c:strRef>
          </c:tx>
          <c:spPr>
            <a:solidFill>
              <a:schemeClr val="accent1"/>
            </a:solidFill>
            <a:ln>
              <a:noFill/>
            </a:ln>
            <a:effectLst/>
          </c:spPr>
          <c:invertIfNegative val="0"/>
          <c:dPt>
            <c:idx val="3"/>
            <c:invertIfNegative val="0"/>
            <c:bubble3D val="0"/>
            <c:spPr>
              <a:solidFill>
                <a:srgbClr val="FF0000"/>
              </a:solidFill>
              <a:ln>
                <a:noFill/>
              </a:ln>
              <a:effectLst/>
            </c:spPr>
            <c:extLst>
              <c:ext xmlns:c16="http://schemas.microsoft.com/office/drawing/2014/chart" uri="{C3380CC4-5D6E-409C-BE32-E72D297353CC}">
                <c16:uniqueId val="{00000001-BE13-4DF0-AEF2-201C413D7316}"/>
              </c:ext>
            </c:extLst>
          </c:dPt>
          <c:cat>
            <c:numRef>
              <c:f>'FR_4 KATI YAKIT VERİLERİ'!$E$73:$E$80</c:f>
              <c:numCache>
                <c:formatCode>General</c:formatCode>
                <c:ptCount val="8"/>
                <c:pt idx="0">
                  <c:v>2016</c:v>
                </c:pt>
                <c:pt idx="1">
                  <c:v>2017</c:v>
                </c:pt>
                <c:pt idx="2">
                  <c:v>2018</c:v>
                </c:pt>
                <c:pt idx="3">
                  <c:v>2019</c:v>
                </c:pt>
                <c:pt idx="4">
                  <c:v>2020</c:v>
                </c:pt>
                <c:pt idx="5">
                  <c:v>2021</c:v>
                </c:pt>
                <c:pt idx="6">
                  <c:v>2022</c:v>
                </c:pt>
                <c:pt idx="7">
                  <c:v>2023</c:v>
                </c:pt>
              </c:numCache>
            </c:numRef>
          </c:cat>
          <c:val>
            <c:numRef>
              <c:f>'FR_4 KATI YAKIT VERİLERİ'!$F$73:$F$80</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BE13-4DF0-AEF2-201C413D7316}"/>
            </c:ext>
          </c:extLst>
        </c:ser>
        <c:dLbls>
          <c:showLegendKey val="0"/>
          <c:showVal val="0"/>
          <c:showCatName val="0"/>
          <c:showSerName val="0"/>
          <c:showPercent val="0"/>
          <c:showBubbleSize val="0"/>
        </c:dLbls>
        <c:gapWidth val="219"/>
        <c:overlap val="-27"/>
        <c:axId val="-1938782784"/>
        <c:axId val="-1938786592"/>
      </c:barChart>
      <c:catAx>
        <c:axId val="-1938782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tr-TR"/>
          </a:p>
        </c:txPr>
        <c:crossAx val="-1938786592"/>
        <c:crosses val="autoZero"/>
        <c:auto val="1"/>
        <c:lblAlgn val="ctr"/>
        <c:lblOffset val="100"/>
        <c:noMultiLvlLbl val="0"/>
      </c:catAx>
      <c:valAx>
        <c:axId val="-19387865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50" b="1" i="0" u="none" strike="noStrike" kern="1200" baseline="0">
                    <a:solidFill>
                      <a:schemeClr val="tx1">
                        <a:lumMod val="65000"/>
                        <a:lumOff val="35000"/>
                      </a:schemeClr>
                    </a:solidFill>
                    <a:latin typeface="+mn-lt"/>
                    <a:ea typeface="+mn-ea"/>
                    <a:cs typeface="+mn-cs"/>
                  </a:defRPr>
                </a:pPr>
                <a:r>
                  <a:rPr lang="tr-TR" sz="1050" b="1"/>
                  <a:t>TON</a:t>
                </a:r>
              </a:p>
            </c:rich>
          </c:tx>
          <c:overlay val="0"/>
          <c:spPr>
            <a:noFill/>
            <a:ln>
              <a:noFill/>
            </a:ln>
            <a:effectLst/>
          </c:spPr>
          <c:txPr>
            <a:bodyPr rot="0" spcFirstLastPara="1" vertOverflow="ellipsis"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tr-TR"/>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tr-TR"/>
          </a:p>
        </c:txPr>
        <c:crossAx val="-19387827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r>
              <a:rPr lang="tr-TR"/>
              <a:t>SIVI YAKIT TÜKETİMİ (</a:t>
            </a:r>
            <a:r>
              <a:rPr lang="tr-TR" b="1"/>
              <a:t>TON</a:t>
            </a:r>
            <a:r>
              <a:rPr lang="tr-TR"/>
              <a:t>)</a:t>
            </a:r>
          </a:p>
        </c:rich>
      </c:tx>
      <c:overlay val="0"/>
      <c:spPr>
        <a:noFill/>
        <a:ln>
          <a:noFill/>
        </a:ln>
        <a:effectLst/>
      </c:spPr>
      <c:txPr>
        <a:bodyPr rot="0" spcFirstLastPara="1" vertOverflow="ellipsis" vert="horz" wrap="square" anchor="ctr" anchorCtr="1"/>
        <a:lstStyle/>
        <a:p>
          <a:pPr>
            <a:defRPr sz="16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tr-TR"/>
        </a:p>
      </c:txPr>
    </c:title>
    <c:autoTitleDeleted val="0"/>
    <c:plotArea>
      <c:layout/>
      <c:barChart>
        <c:barDir val="col"/>
        <c:grouping val="clustered"/>
        <c:varyColors val="0"/>
        <c:ser>
          <c:idx val="0"/>
          <c:order val="0"/>
          <c:tx>
            <c:strRef>
              <c:f>'FR_5 SIVI YAKIT VERİLERİ '!$F$72</c:f>
              <c:strCache>
                <c:ptCount val="1"/>
                <c:pt idx="0">
                  <c:v>TON</c:v>
                </c:pt>
              </c:strCache>
            </c:strRef>
          </c:tx>
          <c:spPr>
            <a:solidFill>
              <a:schemeClr val="accent1"/>
            </a:solidFill>
            <a:ln>
              <a:noFill/>
            </a:ln>
            <a:effectLst/>
          </c:spPr>
          <c:invertIfNegative val="0"/>
          <c:dPt>
            <c:idx val="3"/>
            <c:invertIfNegative val="0"/>
            <c:bubble3D val="0"/>
            <c:spPr>
              <a:solidFill>
                <a:srgbClr val="FF0000"/>
              </a:solidFill>
              <a:ln>
                <a:noFill/>
              </a:ln>
              <a:effectLst/>
            </c:spPr>
            <c:extLst>
              <c:ext xmlns:c16="http://schemas.microsoft.com/office/drawing/2014/chart" uri="{C3380CC4-5D6E-409C-BE32-E72D297353CC}">
                <c16:uniqueId val="{00000001-2413-49A4-8461-B9F3E34FB8B1}"/>
              </c:ext>
            </c:extLst>
          </c:dPt>
          <c:cat>
            <c:numRef>
              <c:f>'FR_5 SIVI YAKIT VERİLERİ '!$E$73:$E$80</c:f>
              <c:numCache>
                <c:formatCode>General</c:formatCode>
                <c:ptCount val="8"/>
                <c:pt idx="0">
                  <c:v>2016</c:v>
                </c:pt>
                <c:pt idx="1">
                  <c:v>2017</c:v>
                </c:pt>
                <c:pt idx="2">
                  <c:v>2018</c:v>
                </c:pt>
                <c:pt idx="3">
                  <c:v>2019</c:v>
                </c:pt>
                <c:pt idx="4">
                  <c:v>2020</c:v>
                </c:pt>
                <c:pt idx="5">
                  <c:v>2021</c:v>
                </c:pt>
                <c:pt idx="6">
                  <c:v>2022</c:v>
                </c:pt>
                <c:pt idx="7">
                  <c:v>2023</c:v>
                </c:pt>
              </c:numCache>
            </c:numRef>
          </c:cat>
          <c:val>
            <c:numRef>
              <c:f>'FR_5 SIVI YAKIT VERİLERİ '!$F$73:$F$80</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2413-49A4-8461-B9F3E34FB8B1}"/>
            </c:ext>
          </c:extLst>
        </c:ser>
        <c:dLbls>
          <c:showLegendKey val="0"/>
          <c:showVal val="0"/>
          <c:showCatName val="0"/>
          <c:showSerName val="0"/>
          <c:showPercent val="0"/>
          <c:showBubbleSize val="0"/>
        </c:dLbls>
        <c:gapWidth val="219"/>
        <c:overlap val="-27"/>
        <c:axId val="-1938775168"/>
        <c:axId val="-1938784960"/>
      </c:barChart>
      <c:catAx>
        <c:axId val="-1938775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tr-TR"/>
          </a:p>
        </c:txPr>
        <c:crossAx val="-1938784960"/>
        <c:crosses val="autoZero"/>
        <c:auto val="1"/>
        <c:lblAlgn val="ctr"/>
        <c:lblOffset val="100"/>
        <c:noMultiLvlLbl val="0"/>
      </c:catAx>
      <c:valAx>
        <c:axId val="-19387849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50" b="1" i="0" u="none" strike="noStrike" kern="1200" baseline="0">
                    <a:solidFill>
                      <a:schemeClr val="tx1">
                        <a:lumMod val="65000"/>
                        <a:lumOff val="35000"/>
                      </a:schemeClr>
                    </a:solidFill>
                    <a:latin typeface="+mn-lt"/>
                    <a:ea typeface="+mn-ea"/>
                    <a:cs typeface="+mn-cs"/>
                  </a:defRPr>
                </a:pPr>
                <a:r>
                  <a:rPr lang="en-US" sz="1050" b="1"/>
                  <a:t>TON</a:t>
                </a:r>
              </a:p>
            </c:rich>
          </c:tx>
          <c:overlay val="0"/>
          <c:spPr>
            <a:noFill/>
            <a:ln>
              <a:noFill/>
            </a:ln>
            <a:effectLst/>
          </c:spPr>
          <c:txPr>
            <a:bodyPr rot="0" spcFirstLastPara="1" vertOverflow="ellipsis"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tr-TR"/>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tr-TR"/>
          </a:p>
        </c:txPr>
        <c:crossAx val="-19387751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r>
              <a:rPr lang="tr-TR" sz="1600" b="0" cap="none" spc="0">
                <a:ln w="0"/>
                <a:solidFill>
                  <a:schemeClr val="tx1"/>
                </a:solidFill>
                <a:effectLst>
                  <a:outerShdw blurRad="38100" dist="19050" dir="2700000" algn="tl" rotWithShape="0">
                    <a:schemeClr val="dk1">
                      <a:alpha val="40000"/>
                    </a:schemeClr>
                  </a:outerShdw>
                </a:effectLst>
              </a:rPr>
              <a:t>YILLARA GÖRE SU</a:t>
            </a:r>
            <a:r>
              <a:rPr lang="tr-TR" sz="1600" b="0" cap="none" spc="0" baseline="0">
                <a:ln w="0"/>
                <a:solidFill>
                  <a:schemeClr val="tx1"/>
                </a:solidFill>
                <a:effectLst>
                  <a:outerShdw blurRad="38100" dist="19050" dir="2700000" algn="tl" rotWithShape="0">
                    <a:schemeClr val="dk1">
                      <a:alpha val="40000"/>
                    </a:schemeClr>
                  </a:outerShdw>
                </a:effectLst>
              </a:rPr>
              <a:t> TÜKETİMLERİ (m³)</a:t>
            </a:r>
            <a:endParaRPr lang="tr-TR" sz="1600" b="0" cap="none" spc="0">
              <a:ln w="0"/>
              <a:solidFill>
                <a:schemeClr val="tx1"/>
              </a:solidFill>
              <a:effectLst>
                <a:outerShdw blurRad="38100" dist="19050" dir="2700000" algn="tl" rotWithShape="0">
                  <a:schemeClr val="dk1">
                    <a:alpha val="40000"/>
                  </a:schemeClr>
                </a:outerShdw>
              </a:effectLst>
            </a:endParaRPr>
          </a:p>
        </c:rich>
      </c:tx>
      <c:overlay val="0"/>
      <c:spPr>
        <a:noFill/>
        <a:ln>
          <a:noFill/>
        </a:ln>
        <a:effectLst/>
      </c:spPr>
      <c:txPr>
        <a:bodyPr rot="0" spcFirstLastPara="1" vertOverflow="ellipsis" vert="horz" wrap="square" anchor="ctr" anchorCtr="1"/>
        <a:lstStyle/>
        <a:p>
          <a:pPr>
            <a:defRPr sz="16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tr-TR"/>
        </a:p>
      </c:txPr>
    </c:title>
    <c:autoTitleDeleted val="0"/>
    <c:plotArea>
      <c:layout/>
      <c:barChart>
        <c:barDir val="col"/>
        <c:grouping val="clustered"/>
        <c:varyColors val="0"/>
        <c:ser>
          <c:idx val="0"/>
          <c:order val="0"/>
          <c:tx>
            <c:strRef>
              <c:f>'FR_6 SU TÜKETİM VERİLERİ'!$AC$127</c:f>
              <c:strCache>
                <c:ptCount val="1"/>
                <c:pt idx="0">
                  <c:v>m³</c:v>
                </c:pt>
              </c:strCache>
            </c:strRef>
          </c:tx>
          <c:spPr>
            <a:solidFill>
              <a:schemeClr val="accent1"/>
            </a:solidFill>
            <a:ln>
              <a:noFill/>
            </a:ln>
            <a:effectLst/>
          </c:spPr>
          <c:invertIfNegative val="0"/>
          <c:cat>
            <c:numRef>
              <c:f>'FR_6 SU TÜKETİM VERİLERİ'!$AB$128:$AB$135</c:f>
              <c:numCache>
                <c:formatCode>General</c:formatCode>
                <c:ptCount val="8"/>
                <c:pt idx="0">
                  <c:v>2016</c:v>
                </c:pt>
                <c:pt idx="1">
                  <c:v>2017</c:v>
                </c:pt>
                <c:pt idx="2">
                  <c:v>2018</c:v>
                </c:pt>
                <c:pt idx="3">
                  <c:v>2019</c:v>
                </c:pt>
                <c:pt idx="4">
                  <c:v>2020</c:v>
                </c:pt>
                <c:pt idx="5">
                  <c:v>2021</c:v>
                </c:pt>
                <c:pt idx="6">
                  <c:v>2022</c:v>
                </c:pt>
                <c:pt idx="7">
                  <c:v>2023</c:v>
                </c:pt>
              </c:numCache>
            </c:numRef>
          </c:cat>
          <c:val>
            <c:numRef>
              <c:f>'FR_6 SU TÜKETİM VERİLERİ'!$AC$128:$AC$135</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03F8-4DCC-8CD3-09FDC195A3B2}"/>
            </c:ext>
          </c:extLst>
        </c:ser>
        <c:dLbls>
          <c:showLegendKey val="0"/>
          <c:showVal val="0"/>
          <c:showCatName val="0"/>
          <c:showSerName val="0"/>
          <c:showPercent val="0"/>
          <c:showBubbleSize val="0"/>
        </c:dLbls>
        <c:gapWidth val="219"/>
        <c:overlap val="-27"/>
        <c:axId val="-1938784416"/>
        <c:axId val="-1938782240"/>
      </c:barChart>
      <c:catAx>
        <c:axId val="-1938784416"/>
        <c:scaling>
          <c:orientation val="minMax"/>
        </c:scaling>
        <c:delete val="0"/>
        <c:axPos val="b"/>
        <c:majorGridlines>
          <c:spPr>
            <a:ln w="25400" cap="flat" cmpd="sng" algn="ctr">
              <a:solidFill>
                <a:schemeClr val="accent1"/>
              </a:solidFill>
              <a:prstDash val="solid"/>
              <a:round/>
            </a:ln>
            <a:effectLst>
              <a:outerShdw blurRad="40000" dist="20000" dir="5400000" rotWithShape="0">
                <a:srgbClr val="000000">
                  <a:alpha val="38000"/>
                </a:srgbClr>
              </a:outerShdw>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tr-TR"/>
          </a:p>
        </c:txPr>
        <c:crossAx val="-1938782240"/>
        <c:crosses val="autoZero"/>
        <c:auto val="1"/>
        <c:lblAlgn val="ctr"/>
        <c:lblOffset val="100"/>
        <c:noMultiLvlLbl val="0"/>
      </c:catAx>
      <c:valAx>
        <c:axId val="-193878224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tr-TR"/>
          </a:p>
        </c:txPr>
        <c:crossAx val="-19387844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tr-T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solidFill>
                  <a:sysClr val="windowText" lastClr="000000"/>
                </a:solidFill>
              </a:rPr>
              <a:t>ELEKTRİK TÜKETİMİ (</a:t>
            </a:r>
            <a:r>
              <a:rPr lang="en-US" b="1">
                <a:solidFill>
                  <a:sysClr val="windowText" lastClr="000000"/>
                </a:solidFill>
              </a:rPr>
              <a:t>kWh</a:t>
            </a:r>
            <a:r>
              <a:rPr lang="en-US">
                <a:solidFill>
                  <a:sysClr val="windowText" lastClr="000000"/>
                </a:solidFill>
              </a:rPr>
              <a:t>)</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tr-TR"/>
        </a:p>
      </c:txPr>
    </c:title>
    <c:autoTitleDeleted val="0"/>
    <c:plotArea>
      <c:layout/>
      <c:barChart>
        <c:barDir val="col"/>
        <c:grouping val="clustered"/>
        <c:varyColors val="0"/>
        <c:ser>
          <c:idx val="0"/>
          <c:order val="0"/>
          <c:tx>
            <c:strRef>
              <c:f>'FR_7 BİLDİRİM FORMATI'!$B$42</c:f>
              <c:strCache>
                <c:ptCount val="1"/>
                <c:pt idx="0">
                  <c:v>ELEKTRİK TÜKETİMİ (kWh)</c:v>
                </c:pt>
              </c:strCache>
            </c:strRef>
          </c:tx>
          <c:spPr>
            <a:solidFill>
              <a:schemeClr val="accent1"/>
            </a:solidFill>
            <a:ln>
              <a:noFill/>
            </a:ln>
            <a:effectLst/>
          </c:spPr>
          <c:invertIfNegative val="0"/>
          <c:dPt>
            <c:idx val="3"/>
            <c:invertIfNegative val="0"/>
            <c:bubble3D val="0"/>
            <c:spPr>
              <a:solidFill>
                <a:srgbClr val="FF0000"/>
              </a:solidFill>
              <a:ln>
                <a:noFill/>
              </a:ln>
              <a:effectLst/>
            </c:spPr>
            <c:extLst>
              <c:ext xmlns:c16="http://schemas.microsoft.com/office/drawing/2014/chart" uri="{C3380CC4-5D6E-409C-BE32-E72D297353CC}">
                <c16:uniqueId val="{00000001-6B1E-4122-AC69-DD9A5580A41A}"/>
              </c:ext>
            </c:extLst>
          </c:dPt>
          <c:cat>
            <c:numRef>
              <c:f>'FR_7 BİLDİRİM FORMATI'!$A$43:$A$47</c:f>
              <c:numCache>
                <c:formatCode>General</c:formatCode>
                <c:ptCount val="5"/>
                <c:pt idx="0">
                  <c:v>2016</c:v>
                </c:pt>
                <c:pt idx="1">
                  <c:v>2017</c:v>
                </c:pt>
                <c:pt idx="2">
                  <c:v>2018</c:v>
                </c:pt>
                <c:pt idx="3">
                  <c:v>2019</c:v>
                </c:pt>
                <c:pt idx="4">
                  <c:v>2020</c:v>
                </c:pt>
              </c:numCache>
            </c:numRef>
          </c:cat>
          <c:val>
            <c:numRef>
              <c:f>'FR_7 BİLDİRİM FORMATI'!$B$43:$B$47</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2-6B1E-4122-AC69-DD9A5580A41A}"/>
            </c:ext>
          </c:extLst>
        </c:ser>
        <c:dLbls>
          <c:showLegendKey val="0"/>
          <c:showVal val="0"/>
          <c:showCatName val="0"/>
          <c:showSerName val="0"/>
          <c:showPercent val="0"/>
          <c:showBubbleSize val="0"/>
        </c:dLbls>
        <c:gapWidth val="219"/>
        <c:overlap val="-27"/>
        <c:axId val="-1938786048"/>
        <c:axId val="-1938777344"/>
      </c:barChart>
      <c:catAx>
        <c:axId val="-1938786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tr-TR"/>
          </a:p>
        </c:txPr>
        <c:crossAx val="-1938777344"/>
        <c:crosses val="autoZero"/>
        <c:auto val="1"/>
        <c:lblAlgn val="ctr"/>
        <c:lblOffset val="100"/>
        <c:noMultiLvlLbl val="0"/>
      </c:catAx>
      <c:valAx>
        <c:axId val="-193877734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tr-TR"/>
          </a:p>
        </c:txPr>
        <c:crossAx val="-1938786048"/>
        <c:crosses val="autoZero"/>
        <c:crossBetween val="between"/>
      </c:valAx>
      <c:spPr>
        <a:noFill/>
        <a:ln>
          <a:noFill/>
        </a:ln>
        <a:effectLst/>
      </c:spPr>
    </c:plotArea>
    <c:legend>
      <c:legendPos val="b"/>
      <c:legendEntry>
        <c:idx val="3"/>
        <c:txPr>
          <a:bodyPr rot="0" spcFirstLastPara="1" vertOverflow="ellipsis" vert="horz" wrap="square" anchor="ctr" anchorCtr="1"/>
          <a:lstStyle/>
          <a:p>
            <a:pPr>
              <a:defRPr sz="1000" b="1" i="0" u="none" strike="noStrike" kern="1200" baseline="0">
                <a:solidFill>
                  <a:srgbClr val="FF0000"/>
                </a:solidFill>
                <a:latin typeface="+mn-lt"/>
                <a:ea typeface="+mn-ea"/>
                <a:cs typeface="+mn-cs"/>
              </a:defRPr>
            </a:pPr>
            <a:endParaRPr lang="tr-TR"/>
          </a:p>
        </c:txPr>
      </c:legendEntry>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tr-T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solidFill>
                  <a:sysClr val="windowText" lastClr="000000"/>
                </a:solidFill>
              </a:rPr>
              <a:t>DOĞALGAZ</a:t>
            </a:r>
            <a:r>
              <a:rPr lang="tr-TR">
                <a:solidFill>
                  <a:sysClr val="windowText" lastClr="000000"/>
                </a:solidFill>
              </a:rPr>
              <a:t> TÜKETİMİ</a:t>
            </a:r>
            <a:r>
              <a:rPr lang="en-US">
                <a:solidFill>
                  <a:sysClr val="windowText" lastClr="000000"/>
                </a:solidFill>
              </a:rPr>
              <a:t> (</a:t>
            </a:r>
            <a:r>
              <a:rPr lang="en-US" b="1">
                <a:solidFill>
                  <a:sysClr val="windowText" lastClr="000000"/>
                </a:solidFill>
              </a:rPr>
              <a:t>m³</a:t>
            </a:r>
            <a:r>
              <a:rPr lang="en-US">
                <a:solidFill>
                  <a:sysClr val="windowText" lastClr="000000"/>
                </a:solidFill>
              </a:rPr>
              <a:t>)</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tr-TR"/>
        </a:p>
      </c:txPr>
    </c:title>
    <c:autoTitleDeleted val="0"/>
    <c:plotArea>
      <c:layout/>
      <c:barChart>
        <c:barDir val="col"/>
        <c:grouping val="clustered"/>
        <c:varyColors val="0"/>
        <c:ser>
          <c:idx val="0"/>
          <c:order val="0"/>
          <c:tx>
            <c:strRef>
              <c:f>'FR_7 BİLDİRİM FORMATI'!$D$42</c:f>
              <c:strCache>
                <c:ptCount val="1"/>
                <c:pt idx="0">
                  <c:v>DOĞALGAZ (m³)</c:v>
                </c:pt>
              </c:strCache>
            </c:strRef>
          </c:tx>
          <c:spPr>
            <a:solidFill>
              <a:schemeClr val="accent3">
                <a:lumMod val="75000"/>
              </a:schemeClr>
            </a:solidFill>
            <a:ln>
              <a:noFill/>
            </a:ln>
            <a:effectLst/>
          </c:spPr>
          <c:invertIfNegative val="0"/>
          <c:dPt>
            <c:idx val="3"/>
            <c:invertIfNegative val="0"/>
            <c:bubble3D val="0"/>
            <c:spPr>
              <a:solidFill>
                <a:srgbClr val="FF0000"/>
              </a:solidFill>
              <a:ln>
                <a:noFill/>
              </a:ln>
              <a:effectLst/>
            </c:spPr>
            <c:extLst>
              <c:ext xmlns:c16="http://schemas.microsoft.com/office/drawing/2014/chart" uri="{C3380CC4-5D6E-409C-BE32-E72D297353CC}">
                <c16:uniqueId val="{00000001-DD6F-4A5F-9CCB-C2DDB9617E23}"/>
              </c:ext>
            </c:extLst>
          </c:dPt>
          <c:cat>
            <c:numRef>
              <c:f>'FR_7 BİLDİRİM FORMATI'!$C$43:$C$47</c:f>
              <c:numCache>
                <c:formatCode>General</c:formatCode>
                <c:ptCount val="5"/>
                <c:pt idx="0">
                  <c:v>2016</c:v>
                </c:pt>
                <c:pt idx="1">
                  <c:v>2017</c:v>
                </c:pt>
                <c:pt idx="2">
                  <c:v>2018</c:v>
                </c:pt>
                <c:pt idx="3">
                  <c:v>2019</c:v>
                </c:pt>
                <c:pt idx="4">
                  <c:v>2020</c:v>
                </c:pt>
              </c:numCache>
            </c:numRef>
          </c:cat>
          <c:val>
            <c:numRef>
              <c:f>'FR_7 BİLDİRİM FORMATI'!$D$43:$D$47</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2-DD6F-4A5F-9CCB-C2DDB9617E23}"/>
            </c:ext>
          </c:extLst>
        </c:ser>
        <c:dLbls>
          <c:showLegendKey val="0"/>
          <c:showVal val="0"/>
          <c:showCatName val="0"/>
          <c:showSerName val="0"/>
          <c:showPercent val="0"/>
          <c:showBubbleSize val="0"/>
        </c:dLbls>
        <c:gapWidth val="219"/>
        <c:overlap val="-27"/>
        <c:axId val="-1938788224"/>
        <c:axId val="-1938776800"/>
      </c:barChart>
      <c:catAx>
        <c:axId val="-1938788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tr-TR"/>
          </a:p>
        </c:txPr>
        <c:crossAx val="-1938776800"/>
        <c:crosses val="autoZero"/>
        <c:auto val="1"/>
        <c:lblAlgn val="ctr"/>
        <c:lblOffset val="100"/>
        <c:noMultiLvlLbl val="0"/>
      </c:catAx>
      <c:valAx>
        <c:axId val="-193877680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tr-TR"/>
          </a:p>
        </c:txPr>
        <c:crossAx val="-1938788224"/>
        <c:crosses val="autoZero"/>
        <c:crossBetween val="between"/>
      </c:valAx>
      <c:spPr>
        <a:noFill/>
        <a:ln>
          <a:noFill/>
        </a:ln>
        <a:effectLst/>
      </c:spPr>
    </c:plotArea>
    <c:legend>
      <c:legendPos val="b"/>
      <c:legendEntry>
        <c:idx val="3"/>
        <c:txPr>
          <a:bodyPr rot="0" spcFirstLastPara="1" vertOverflow="ellipsis" vert="horz" wrap="square" anchor="ctr" anchorCtr="1"/>
          <a:lstStyle/>
          <a:p>
            <a:pPr>
              <a:defRPr sz="1000" b="1" i="0" u="none" strike="noStrike" kern="1200" baseline="0">
                <a:solidFill>
                  <a:srgbClr val="FF0000"/>
                </a:solidFill>
                <a:latin typeface="+mn-lt"/>
                <a:ea typeface="+mn-ea"/>
                <a:cs typeface="+mn-cs"/>
              </a:defRPr>
            </a:pPr>
            <a:endParaRPr lang="tr-TR"/>
          </a:p>
        </c:txPr>
      </c:legendEntry>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tr-T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tr-TR">
                <a:solidFill>
                  <a:sysClr val="windowText" lastClr="000000"/>
                </a:solidFill>
              </a:rPr>
              <a:t>SIVI</a:t>
            </a:r>
            <a:r>
              <a:rPr lang="tr-TR" baseline="0">
                <a:solidFill>
                  <a:sysClr val="windowText" lastClr="000000"/>
                </a:solidFill>
              </a:rPr>
              <a:t> YAKIT (</a:t>
            </a:r>
            <a:r>
              <a:rPr lang="tr-TR" b="1" baseline="0">
                <a:solidFill>
                  <a:sysClr val="windowText" lastClr="000000"/>
                </a:solidFill>
              </a:rPr>
              <a:t>TON</a:t>
            </a:r>
            <a:r>
              <a:rPr lang="tr-TR" baseline="0">
                <a:solidFill>
                  <a:sysClr val="windowText" lastClr="000000"/>
                </a:solidFill>
              </a:rPr>
              <a:t>)-KATI YAKIT (</a:t>
            </a:r>
            <a:r>
              <a:rPr lang="tr-TR" b="1" baseline="0">
                <a:solidFill>
                  <a:sysClr val="windowText" lastClr="000000"/>
                </a:solidFill>
              </a:rPr>
              <a:t>TON</a:t>
            </a:r>
            <a:r>
              <a:rPr lang="tr-TR" baseline="0">
                <a:solidFill>
                  <a:sysClr val="windowText" lastClr="000000"/>
                </a:solidFill>
              </a:rPr>
              <a:t>)</a:t>
            </a:r>
            <a:endParaRPr lang="tr-TR">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tr-TR"/>
        </a:p>
      </c:txPr>
    </c:title>
    <c:autoTitleDeleted val="0"/>
    <c:plotArea>
      <c:layout/>
      <c:barChart>
        <c:barDir val="col"/>
        <c:grouping val="clustered"/>
        <c:varyColors val="0"/>
        <c:ser>
          <c:idx val="0"/>
          <c:order val="0"/>
          <c:tx>
            <c:strRef>
              <c:f>'FR_7 BİLDİRİM FORMATI'!$E$43</c:f>
              <c:strCache>
                <c:ptCount val="1"/>
                <c:pt idx="0">
                  <c:v>2016</c:v>
                </c:pt>
              </c:strCache>
            </c:strRef>
          </c:tx>
          <c:spPr>
            <a:solidFill>
              <a:schemeClr val="accent1"/>
            </a:solidFill>
            <a:ln>
              <a:noFill/>
            </a:ln>
            <a:effectLst/>
          </c:spPr>
          <c:invertIfNegative val="0"/>
          <c:cat>
            <c:strRef>
              <c:f>'FR_7 BİLDİRİM FORMATI'!$F$42:$G$42</c:f>
              <c:strCache>
                <c:ptCount val="2"/>
                <c:pt idx="0">
                  <c:v>SIVI YAKIT (TON)</c:v>
                </c:pt>
                <c:pt idx="1">
                  <c:v>KATI YAKIT (TON)</c:v>
                </c:pt>
              </c:strCache>
            </c:strRef>
          </c:cat>
          <c:val>
            <c:numRef>
              <c:f>'FR_7 BİLDİRİM FORMATI'!$F$43:$G$43</c:f>
              <c:numCache>
                <c:formatCode>#,##0.00</c:formatCode>
                <c:ptCount val="2"/>
                <c:pt idx="0">
                  <c:v>0</c:v>
                </c:pt>
                <c:pt idx="1">
                  <c:v>0</c:v>
                </c:pt>
              </c:numCache>
            </c:numRef>
          </c:val>
          <c:extLst>
            <c:ext xmlns:c16="http://schemas.microsoft.com/office/drawing/2014/chart" uri="{C3380CC4-5D6E-409C-BE32-E72D297353CC}">
              <c16:uniqueId val="{00000000-3480-4609-B231-D9EA7B009BAD}"/>
            </c:ext>
          </c:extLst>
        </c:ser>
        <c:ser>
          <c:idx val="1"/>
          <c:order val="1"/>
          <c:tx>
            <c:strRef>
              <c:f>'FR_7 BİLDİRİM FORMATI'!$E$44</c:f>
              <c:strCache>
                <c:ptCount val="1"/>
                <c:pt idx="0">
                  <c:v>2017</c:v>
                </c:pt>
              </c:strCache>
            </c:strRef>
          </c:tx>
          <c:spPr>
            <a:solidFill>
              <a:schemeClr val="accent2"/>
            </a:solidFill>
            <a:ln>
              <a:noFill/>
            </a:ln>
            <a:effectLst/>
          </c:spPr>
          <c:invertIfNegative val="0"/>
          <c:cat>
            <c:strRef>
              <c:f>'FR_7 BİLDİRİM FORMATI'!$F$42:$G$42</c:f>
              <c:strCache>
                <c:ptCount val="2"/>
                <c:pt idx="0">
                  <c:v>SIVI YAKIT (TON)</c:v>
                </c:pt>
                <c:pt idx="1">
                  <c:v>KATI YAKIT (TON)</c:v>
                </c:pt>
              </c:strCache>
            </c:strRef>
          </c:cat>
          <c:val>
            <c:numRef>
              <c:f>'FR_7 BİLDİRİM FORMATI'!$F$44:$G$44</c:f>
              <c:numCache>
                <c:formatCode>#,##0.00</c:formatCode>
                <c:ptCount val="2"/>
                <c:pt idx="0">
                  <c:v>0</c:v>
                </c:pt>
                <c:pt idx="1">
                  <c:v>0</c:v>
                </c:pt>
              </c:numCache>
            </c:numRef>
          </c:val>
          <c:extLst>
            <c:ext xmlns:c16="http://schemas.microsoft.com/office/drawing/2014/chart" uri="{C3380CC4-5D6E-409C-BE32-E72D297353CC}">
              <c16:uniqueId val="{00000001-3480-4609-B231-D9EA7B009BAD}"/>
            </c:ext>
          </c:extLst>
        </c:ser>
        <c:ser>
          <c:idx val="2"/>
          <c:order val="2"/>
          <c:tx>
            <c:strRef>
              <c:f>'FR_7 BİLDİRİM FORMATI'!$E$45</c:f>
              <c:strCache>
                <c:ptCount val="1"/>
                <c:pt idx="0">
                  <c:v>2018</c:v>
                </c:pt>
              </c:strCache>
            </c:strRef>
          </c:tx>
          <c:spPr>
            <a:solidFill>
              <a:schemeClr val="accent3"/>
            </a:solidFill>
            <a:ln>
              <a:noFill/>
            </a:ln>
            <a:effectLst/>
          </c:spPr>
          <c:invertIfNegative val="0"/>
          <c:cat>
            <c:strRef>
              <c:f>'FR_7 BİLDİRİM FORMATI'!$F$42:$G$42</c:f>
              <c:strCache>
                <c:ptCount val="2"/>
                <c:pt idx="0">
                  <c:v>SIVI YAKIT (TON)</c:v>
                </c:pt>
                <c:pt idx="1">
                  <c:v>KATI YAKIT (TON)</c:v>
                </c:pt>
              </c:strCache>
            </c:strRef>
          </c:cat>
          <c:val>
            <c:numRef>
              <c:f>'FR_7 BİLDİRİM FORMATI'!$F$45:$G$45</c:f>
              <c:numCache>
                <c:formatCode>#,##0.00</c:formatCode>
                <c:ptCount val="2"/>
                <c:pt idx="0">
                  <c:v>0</c:v>
                </c:pt>
                <c:pt idx="1">
                  <c:v>0</c:v>
                </c:pt>
              </c:numCache>
            </c:numRef>
          </c:val>
          <c:extLst>
            <c:ext xmlns:c16="http://schemas.microsoft.com/office/drawing/2014/chart" uri="{C3380CC4-5D6E-409C-BE32-E72D297353CC}">
              <c16:uniqueId val="{00000002-3480-4609-B231-D9EA7B009BAD}"/>
            </c:ext>
          </c:extLst>
        </c:ser>
        <c:ser>
          <c:idx val="3"/>
          <c:order val="3"/>
          <c:tx>
            <c:strRef>
              <c:f>'FR_7 BİLDİRİM FORMATI'!$E$46</c:f>
              <c:strCache>
                <c:ptCount val="1"/>
                <c:pt idx="0">
                  <c:v>2019</c:v>
                </c:pt>
              </c:strCache>
            </c:strRef>
          </c:tx>
          <c:spPr>
            <a:solidFill>
              <a:schemeClr val="accent4"/>
            </a:solidFill>
            <a:ln>
              <a:noFill/>
            </a:ln>
            <a:effectLst/>
          </c:spPr>
          <c:invertIfNegative val="0"/>
          <c:cat>
            <c:strRef>
              <c:f>'FR_7 BİLDİRİM FORMATI'!$F$42:$G$42</c:f>
              <c:strCache>
                <c:ptCount val="2"/>
                <c:pt idx="0">
                  <c:v>SIVI YAKIT (TON)</c:v>
                </c:pt>
                <c:pt idx="1">
                  <c:v>KATI YAKIT (TON)</c:v>
                </c:pt>
              </c:strCache>
            </c:strRef>
          </c:cat>
          <c:val>
            <c:numRef>
              <c:f>'FR_7 BİLDİRİM FORMATI'!$F$46:$G$46</c:f>
              <c:numCache>
                <c:formatCode>#,##0.00</c:formatCode>
                <c:ptCount val="2"/>
                <c:pt idx="0">
                  <c:v>0</c:v>
                </c:pt>
                <c:pt idx="1">
                  <c:v>0</c:v>
                </c:pt>
              </c:numCache>
            </c:numRef>
          </c:val>
          <c:extLst>
            <c:ext xmlns:c16="http://schemas.microsoft.com/office/drawing/2014/chart" uri="{C3380CC4-5D6E-409C-BE32-E72D297353CC}">
              <c16:uniqueId val="{00000003-3480-4609-B231-D9EA7B009BAD}"/>
            </c:ext>
          </c:extLst>
        </c:ser>
        <c:ser>
          <c:idx val="4"/>
          <c:order val="4"/>
          <c:tx>
            <c:strRef>
              <c:f>'FR_7 BİLDİRİM FORMATI'!$E$47</c:f>
              <c:strCache>
                <c:ptCount val="1"/>
                <c:pt idx="0">
                  <c:v>2020</c:v>
                </c:pt>
              </c:strCache>
            </c:strRef>
          </c:tx>
          <c:spPr>
            <a:solidFill>
              <a:schemeClr val="accent5"/>
            </a:solidFill>
            <a:ln>
              <a:noFill/>
            </a:ln>
            <a:effectLst/>
          </c:spPr>
          <c:invertIfNegative val="0"/>
          <c:cat>
            <c:strRef>
              <c:f>'FR_7 BİLDİRİM FORMATI'!$F$42:$G$42</c:f>
              <c:strCache>
                <c:ptCount val="2"/>
                <c:pt idx="0">
                  <c:v>SIVI YAKIT (TON)</c:v>
                </c:pt>
                <c:pt idx="1">
                  <c:v>KATI YAKIT (TON)</c:v>
                </c:pt>
              </c:strCache>
            </c:strRef>
          </c:cat>
          <c:val>
            <c:numRef>
              <c:f>'FR_7 BİLDİRİM FORMATI'!$F$47:$G$47</c:f>
              <c:numCache>
                <c:formatCode>#,##0.00</c:formatCode>
                <c:ptCount val="2"/>
                <c:pt idx="0">
                  <c:v>0</c:v>
                </c:pt>
                <c:pt idx="1">
                  <c:v>0</c:v>
                </c:pt>
              </c:numCache>
            </c:numRef>
          </c:val>
          <c:extLst>
            <c:ext xmlns:c16="http://schemas.microsoft.com/office/drawing/2014/chart" uri="{C3380CC4-5D6E-409C-BE32-E72D297353CC}">
              <c16:uniqueId val="{00000004-3480-4609-B231-D9EA7B009BAD}"/>
            </c:ext>
          </c:extLst>
        </c:ser>
        <c:dLbls>
          <c:showLegendKey val="0"/>
          <c:showVal val="0"/>
          <c:showCatName val="0"/>
          <c:showSerName val="0"/>
          <c:showPercent val="0"/>
          <c:showBubbleSize val="0"/>
        </c:dLbls>
        <c:gapWidth val="219"/>
        <c:overlap val="-27"/>
        <c:axId val="-1938785504"/>
        <c:axId val="-1938783872"/>
      </c:barChart>
      <c:catAx>
        <c:axId val="-1938785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tr-TR"/>
          </a:p>
        </c:txPr>
        <c:crossAx val="-1938783872"/>
        <c:crosses val="autoZero"/>
        <c:auto val="1"/>
        <c:lblAlgn val="ctr"/>
        <c:lblOffset val="100"/>
        <c:noMultiLvlLbl val="0"/>
      </c:catAx>
      <c:valAx>
        <c:axId val="-193878387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tr-TR"/>
          </a:p>
        </c:txPr>
        <c:crossAx val="-1938785504"/>
        <c:crosses val="autoZero"/>
        <c:crossBetween val="between"/>
      </c:valAx>
      <c:spPr>
        <a:noFill/>
        <a:ln>
          <a:noFill/>
        </a:ln>
        <a:effectLst/>
      </c:spPr>
    </c:plotArea>
    <c:legend>
      <c:legendPos val="b"/>
      <c:legendEntry>
        <c:idx val="3"/>
        <c:txPr>
          <a:bodyPr rot="0" spcFirstLastPara="1" vertOverflow="ellipsis" vert="horz" wrap="square" anchor="ctr" anchorCtr="1"/>
          <a:lstStyle/>
          <a:p>
            <a:pPr>
              <a:defRPr sz="1000" b="0" i="0" u="none" strike="noStrike" kern="1200" baseline="0">
                <a:solidFill>
                  <a:srgbClr val="FF0000"/>
                </a:solidFill>
                <a:latin typeface="+mn-lt"/>
                <a:ea typeface="+mn-ea"/>
                <a:cs typeface="+mn-cs"/>
              </a:defRPr>
            </a:pPr>
            <a:endParaRPr lang="tr-TR"/>
          </a:p>
        </c:txPr>
      </c:legendEntry>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tr-T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tr-TR">
                <a:solidFill>
                  <a:sysClr val="windowText" lastClr="000000"/>
                </a:solidFill>
              </a:rPr>
              <a:t>ELEKTRİK</a:t>
            </a:r>
            <a:r>
              <a:rPr lang="tr-TR" baseline="0">
                <a:solidFill>
                  <a:sysClr val="windowText" lastClr="000000"/>
                </a:solidFill>
              </a:rPr>
              <a:t> TÜKETİMİ (</a:t>
            </a:r>
            <a:r>
              <a:rPr lang="tr-TR" b="1" baseline="0">
                <a:solidFill>
                  <a:sysClr val="windowText" lastClr="000000"/>
                </a:solidFill>
              </a:rPr>
              <a:t>TEP</a:t>
            </a:r>
            <a:r>
              <a:rPr lang="tr-TR" baseline="0">
                <a:solidFill>
                  <a:sysClr val="windowText" lastClr="000000"/>
                </a:solidFill>
              </a:rPr>
              <a:t>)</a:t>
            </a:r>
            <a:endParaRPr lang="tr-TR">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tr-TR"/>
        </a:p>
      </c:txPr>
    </c:title>
    <c:autoTitleDeleted val="0"/>
    <c:plotArea>
      <c:layout/>
      <c:barChart>
        <c:barDir val="col"/>
        <c:grouping val="clustered"/>
        <c:varyColors val="0"/>
        <c:ser>
          <c:idx val="0"/>
          <c:order val="0"/>
          <c:tx>
            <c:strRef>
              <c:f>'FR_7 BİLDİRİM FORMATI'!$I$42</c:f>
              <c:strCache>
                <c:ptCount val="1"/>
                <c:pt idx="0">
                  <c:v>ELEKTRİK TÜKETİMİ (TEP)</c:v>
                </c:pt>
              </c:strCache>
            </c:strRef>
          </c:tx>
          <c:spPr>
            <a:solidFill>
              <a:schemeClr val="accent1"/>
            </a:solidFill>
            <a:ln>
              <a:noFill/>
            </a:ln>
            <a:effectLst/>
          </c:spPr>
          <c:invertIfNegative val="0"/>
          <c:dPt>
            <c:idx val="3"/>
            <c:invertIfNegative val="0"/>
            <c:bubble3D val="0"/>
            <c:spPr>
              <a:solidFill>
                <a:srgbClr val="FF0000"/>
              </a:solidFill>
              <a:ln>
                <a:noFill/>
              </a:ln>
              <a:effectLst/>
            </c:spPr>
            <c:extLst>
              <c:ext xmlns:c16="http://schemas.microsoft.com/office/drawing/2014/chart" uri="{C3380CC4-5D6E-409C-BE32-E72D297353CC}">
                <c16:uniqueId val="{00000001-00D3-4434-BF62-1D405DA3F164}"/>
              </c:ext>
            </c:extLst>
          </c:dPt>
          <c:cat>
            <c:numRef>
              <c:f>'FR_7 BİLDİRİM FORMATI'!$H$43:$H$47</c:f>
              <c:numCache>
                <c:formatCode>General</c:formatCode>
                <c:ptCount val="5"/>
                <c:pt idx="0">
                  <c:v>2016</c:v>
                </c:pt>
                <c:pt idx="1">
                  <c:v>2017</c:v>
                </c:pt>
                <c:pt idx="2">
                  <c:v>2018</c:v>
                </c:pt>
                <c:pt idx="3">
                  <c:v>2019</c:v>
                </c:pt>
                <c:pt idx="4">
                  <c:v>2020</c:v>
                </c:pt>
              </c:numCache>
            </c:numRef>
          </c:cat>
          <c:val>
            <c:numRef>
              <c:f>'FR_7 BİLDİRİM FORMATI'!$I$43:$I$47</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2-00D3-4434-BF62-1D405DA3F164}"/>
            </c:ext>
          </c:extLst>
        </c:ser>
        <c:ser>
          <c:idx val="1"/>
          <c:order val="1"/>
          <c:tx>
            <c:strRef>
              <c:f>'FR_7 BİLDİRİM FORMATI'!$J$42</c:f>
              <c:strCache>
                <c:ptCount val="1"/>
              </c:strCache>
            </c:strRef>
          </c:tx>
          <c:spPr>
            <a:solidFill>
              <a:schemeClr val="accent2"/>
            </a:solidFill>
            <a:ln>
              <a:noFill/>
            </a:ln>
            <a:effectLst/>
          </c:spPr>
          <c:invertIfNegative val="0"/>
          <c:cat>
            <c:numRef>
              <c:f>'FR_7 BİLDİRİM FORMATI'!$H$43:$H$47</c:f>
              <c:numCache>
                <c:formatCode>General</c:formatCode>
                <c:ptCount val="5"/>
                <c:pt idx="0">
                  <c:v>2016</c:v>
                </c:pt>
                <c:pt idx="1">
                  <c:v>2017</c:v>
                </c:pt>
                <c:pt idx="2">
                  <c:v>2018</c:v>
                </c:pt>
                <c:pt idx="3">
                  <c:v>2019</c:v>
                </c:pt>
                <c:pt idx="4">
                  <c:v>2020</c:v>
                </c:pt>
              </c:numCache>
            </c:numRef>
          </c:cat>
          <c:val>
            <c:numRef>
              <c:f>'FR_7 BİLDİRİM FORMATI'!$J$43:$J$47</c:f>
              <c:numCache>
                <c:formatCode>General</c:formatCode>
                <c:ptCount val="5"/>
              </c:numCache>
            </c:numRef>
          </c:val>
          <c:extLst>
            <c:ext xmlns:c16="http://schemas.microsoft.com/office/drawing/2014/chart" uri="{C3380CC4-5D6E-409C-BE32-E72D297353CC}">
              <c16:uniqueId val="{00000003-00D3-4434-BF62-1D405DA3F164}"/>
            </c:ext>
          </c:extLst>
        </c:ser>
        <c:ser>
          <c:idx val="2"/>
          <c:order val="2"/>
          <c:tx>
            <c:strRef>
              <c:f>'FR_7 BİLDİRİM FORMATI'!$K$42</c:f>
              <c:strCache>
                <c:ptCount val="1"/>
              </c:strCache>
            </c:strRef>
          </c:tx>
          <c:spPr>
            <a:solidFill>
              <a:schemeClr val="accent3"/>
            </a:solidFill>
            <a:ln>
              <a:noFill/>
            </a:ln>
            <a:effectLst/>
          </c:spPr>
          <c:invertIfNegative val="0"/>
          <c:cat>
            <c:numRef>
              <c:f>'FR_7 BİLDİRİM FORMATI'!$H$43:$H$47</c:f>
              <c:numCache>
                <c:formatCode>General</c:formatCode>
                <c:ptCount val="5"/>
                <c:pt idx="0">
                  <c:v>2016</c:v>
                </c:pt>
                <c:pt idx="1">
                  <c:v>2017</c:v>
                </c:pt>
                <c:pt idx="2">
                  <c:v>2018</c:v>
                </c:pt>
                <c:pt idx="3">
                  <c:v>2019</c:v>
                </c:pt>
                <c:pt idx="4">
                  <c:v>2020</c:v>
                </c:pt>
              </c:numCache>
            </c:numRef>
          </c:cat>
          <c:val>
            <c:numRef>
              <c:f>'FR_7 BİLDİRİM FORMATI'!$K$43:$K$47</c:f>
              <c:numCache>
                <c:formatCode>General</c:formatCode>
                <c:ptCount val="5"/>
              </c:numCache>
            </c:numRef>
          </c:val>
          <c:extLst>
            <c:ext xmlns:c16="http://schemas.microsoft.com/office/drawing/2014/chart" uri="{C3380CC4-5D6E-409C-BE32-E72D297353CC}">
              <c16:uniqueId val="{00000004-00D3-4434-BF62-1D405DA3F164}"/>
            </c:ext>
          </c:extLst>
        </c:ser>
        <c:dLbls>
          <c:showLegendKey val="0"/>
          <c:showVal val="0"/>
          <c:showCatName val="0"/>
          <c:showSerName val="0"/>
          <c:showPercent val="0"/>
          <c:showBubbleSize val="0"/>
        </c:dLbls>
        <c:gapWidth val="219"/>
        <c:overlap val="-27"/>
        <c:axId val="-1938781696"/>
        <c:axId val="-1938776256"/>
      </c:barChart>
      <c:catAx>
        <c:axId val="-1938781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tr-TR"/>
          </a:p>
        </c:txPr>
        <c:crossAx val="-1938776256"/>
        <c:crosses val="autoZero"/>
        <c:auto val="1"/>
        <c:lblAlgn val="ctr"/>
        <c:lblOffset val="100"/>
        <c:noMultiLvlLbl val="0"/>
      </c:catAx>
      <c:valAx>
        <c:axId val="-1938776256"/>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tr-TR"/>
          </a:p>
        </c:txPr>
        <c:crossAx val="-1938781696"/>
        <c:crosses val="autoZero"/>
        <c:crossBetween val="between"/>
      </c:valAx>
      <c:spPr>
        <a:noFill/>
        <a:ln>
          <a:noFill/>
        </a:ln>
        <a:effectLst/>
      </c:spPr>
    </c:plotArea>
    <c:legend>
      <c:legendPos val="b"/>
      <c:legendEntry>
        <c:idx val="1"/>
        <c:delete val="1"/>
      </c:legendEntry>
      <c:legendEntry>
        <c:idx val="2"/>
        <c:delete val="1"/>
      </c:legendEntry>
      <c:layout>
        <c:manualLayout>
          <c:xMode val="edge"/>
          <c:yMode val="edge"/>
          <c:x val="0.24370359184553989"/>
          <c:y val="0.89446312290548458"/>
          <c:w val="0.50809707690648265"/>
          <c:h val="8.3427512737378418E-2"/>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tr-T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image" Target="../media/image1.png"/><Relationship Id="rId5" Type="http://schemas.openxmlformats.org/officeDocument/2006/relationships/chart" Target="../charts/chart10.xml"/><Relationship Id="rId4"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1</xdr:col>
      <xdr:colOff>252981</xdr:colOff>
      <xdr:row>0</xdr:row>
      <xdr:rowOff>0</xdr:rowOff>
    </xdr:from>
    <xdr:to>
      <xdr:col>1</xdr:col>
      <xdr:colOff>1023370</xdr:colOff>
      <xdr:row>0</xdr:row>
      <xdr:rowOff>990600</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2581" y="0"/>
          <a:ext cx="770389" cy="990600"/>
        </a:xfrm>
        <a:prstGeom prst="rect">
          <a:avLst/>
        </a:prstGeom>
      </xdr:spPr>
    </xdr:pic>
    <xdr:clientData/>
  </xdr:twoCellAnchor>
  <xdr:twoCellAnchor editAs="oneCell">
    <xdr:from>
      <xdr:col>9</xdr:col>
      <xdr:colOff>257177</xdr:colOff>
      <xdr:row>0</xdr:row>
      <xdr:rowOff>0</xdr:rowOff>
    </xdr:from>
    <xdr:to>
      <xdr:col>9</xdr:col>
      <xdr:colOff>1027566</xdr:colOff>
      <xdr:row>0</xdr:row>
      <xdr:rowOff>962025</xdr:rowOff>
    </xdr:to>
    <xdr:pic>
      <xdr:nvPicPr>
        <xdr:cNvPr id="5" name="Resim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39477" y="0"/>
          <a:ext cx="770389" cy="9620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535781</xdr:colOff>
      <xdr:row>205</xdr:row>
      <xdr:rowOff>167141</xdr:rowOff>
    </xdr:from>
    <xdr:to>
      <xdr:col>26</xdr:col>
      <xdr:colOff>916781</xdr:colOff>
      <xdr:row>219</xdr:row>
      <xdr:rowOff>83344</xdr:rowOff>
    </xdr:to>
    <xdr:graphicFrame macro="">
      <xdr:nvGraphicFramePr>
        <xdr:cNvPr id="2" name="Grafi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369094</xdr:colOff>
      <xdr:row>0</xdr:row>
      <xdr:rowOff>166687</xdr:rowOff>
    </xdr:from>
    <xdr:to>
      <xdr:col>2</xdr:col>
      <xdr:colOff>163170</xdr:colOff>
      <xdr:row>0</xdr:row>
      <xdr:rowOff>1157287</xdr:rowOff>
    </xdr:to>
    <xdr:pic>
      <xdr:nvPicPr>
        <xdr:cNvPr id="7" name="Resim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40594" y="166687"/>
          <a:ext cx="770389" cy="990600"/>
        </a:xfrm>
        <a:prstGeom prst="rect">
          <a:avLst/>
        </a:prstGeom>
      </xdr:spPr>
    </xdr:pic>
    <xdr:clientData/>
  </xdr:twoCellAnchor>
  <xdr:twoCellAnchor editAs="oneCell">
    <xdr:from>
      <xdr:col>28</xdr:col>
      <xdr:colOff>333375</xdr:colOff>
      <xdr:row>0</xdr:row>
      <xdr:rowOff>119063</xdr:rowOff>
    </xdr:from>
    <xdr:to>
      <xdr:col>28</xdr:col>
      <xdr:colOff>1103764</xdr:colOff>
      <xdr:row>0</xdr:row>
      <xdr:rowOff>1109663</xdr:rowOff>
    </xdr:to>
    <xdr:pic>
      <xdr:nvPicPr>
        <xdr:cNvPr id="11" name="Resim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39281" y="119063"/>
          <a:ext cx="770389" cy="990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16</xdr:col>
      <xdr:colOff>179918</xdr:colOff>
      <xdr:row>125</xdr:row>
      <xdr:rowOff>140682</xdr:rowOff>
    </xdr:from>
    <xdr:to>
      <xdr:col>28</xdr:col>
      <xdr:colOff>952502</xdr:colOff>
      <xdr:row>143</xdr:row>
      <xdr:rowOff>84665</xdr:rowOff>
    </xdr:to>
    <xdr:graphicFrame macro="">
      <xdr:nvGraphicFramePr>
        <xdr:cNvPr id="4" name="Grafik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261937</xdr:colOff>
      <xdr:row>0</xdr:row>
      <xdr:rowOff>119063</xdr:rowOff>
    </xdr:from>
    <xdr:to>
      <xdr:col>1</xdr:col>
      <xdr:colOff>1032326</xdr:colOff>
      <xdr:row>0</xdr:row>
      <xdr:rowOff>1109663</xdr:rowOff>
    </xdr:to>
    <xdr:pic>
      <xdr:nvPicPr>
        <xdr:cNvPr id="6" name="Resim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04875" y="119063"/>
          <a:ext cx="770389" cy="990600"/>
        </a:xfrm>
        <a:prstGeom prst="rect">
          <a:avLst/>
        </a:prstGeom>
      </xdr:spPr>
    </xdr:pic>
    <xdr:clientData/>
  </xdr:twoCellAnchor>
  <xdr:twoCellAnchor editAs="oneCell">
    <xdr:from>
      <xdr:col>30</xdr:col>
      <xdr:colOff>570556</xdr:colOff>
      <xdr:row>0</xdr:row>
      <xdr:rowOff>97516</xdr:rowOff>
    </xdr:from>
    <xdr:to>
      <xdr:col>31</xdr:col>
      <xdr:colOff>7445</xdr:colOff>
      <xdr:row>0</xdr:row>
      <xdr:rowOff>1088116</xdr:rowOff>
    </xdr:to>
    <xdr:pic>
      <xdr:nvPicPr>
        <xdr:cNvPr id="8" name="Resim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288681" y="97516"/>
          <a:ext cx="770389" cy="990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231775</xdr:colOff>
      <xdr:row>5</xdr:row>
      <xdr:rowOff>12701</xdr:rowOff>
    </xdr:from>
    <xdr:to>
      <xdr:col>17</xdr:col>
      <xdr:colOff>565150</xdr:colOff>
      <xdr:row>19</xdr:row>
      <xdr:rowOff>83609</xdr:rowOff>
    </xdr:to>
    <xdr:graphicFrame macro="">
      <xdr:nvGraphicFramePr>
        <xdr:cNvPr id="2" name="Grafi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158750</xdr:colOff>
      <xdr:row>0</xdr:row>
      <xdr:rowOff>21166</xdr:rowOff>
    </xdr:from>
    <xdr:to>
      <xdr:col>1</xdr:col>
      <xdr:colOff>442306</xdr:colOff>
      <xdr:row>1</xdr:row>
      <xdr:rowOff>38099</xdr:rowOff>
    </xdr:to>
    <xdr:pic>
      <xdr:nvPicPr>
        <xdr:cNvPr id="6" name="Resim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8750" y="21166"/>
          <a:ext cx="770389" cy="990600"/>
        </a:xfrm>
        <a:prstGeom prst="rect">
          <a:avLst/>
        </a:prstGeom>
      </xdr:spPr>
    </xdr:pic>
    <xdr:clientData/>
  </xdr:twoCellAnchor>
  <xdr:twoCellAnchor editAs="oneCell">
    <xdr:from>
      <xdr:col>7</xdr:col>
      <xdr:colOff>444501</xdr:colOff>
      <xdr:row>0</xdr:row>
      <xdr:rowOff>31749</xdr:rowOff>
    </xdr:from>
    <xdr:to>
      <xdr:col>7</xdr:col>
      <xdr:colOff>1214890</xdr:colOff>
      <xdr:row>1</xdr:row>
      <xdr:rowOff>48682</xdr:rowOff>
    </xdr:to>
    <xdr:pic>
      <xdr:nvPicPr>
        <xdr:cNvPr id="8" name="Resim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41834" y="31749"/>
          <a:ext cx="770389" cy="9906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231774</xdr:colOff>
      <xdr:row>5</xdr:row>
      <xdr:rowOff>21167</xdr:rowOff>
    </xdr:from>
    <xdr:to>
      <xdr:col>19</xdr:col>
      <xdr:colOff>565149</xdr:colOff>
      <xdr:row>19</xdr:row>
      <xdr:rowOff>78317</xdr:rowOff>
    </xdr:to>
    <xdr:graphicFrame macro="">
      <xdr:nvGraphicFramePr>
        <xdr:cNvPr id="2" name="Grafi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127000</xdr:colOff>
      <xdr:row>0</xdr:row>
      <xdr:rowOff>31750</xdr:rowOff>
    </xdr:from>
    <xdr:to>
      <xdr:col>1</xdr:col>
      <xdr:colOff>410556</xdr:colOff>
      <xdr:row>1</xdr:row>
      <xdr:rowOff>52917</xdr:rowOff>
    </xdr:to>
    <xdr:pic>
      <xdr:nvPicPr>
        <xdr:cNvPr id="6" name="Resim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7000" y="31750"/>
          <a:ext cx="770389" cy="941917"/>
        </a:xfrm>
        <a:prstGeom prst="rect">
          <a:avLst/>
        </a:prstGeom>
      </xdr:spPr>
    </xdr:pic>
    <xdr:clientData/>
  </xdr:twoCellAnchor>
  <xdr:twoCellAnchor editAs="oneCell">
    <xdr:from>
      <xdr:col>7</xdr:col>
      <xdr:colOff>444500</xdr:colOff>
      <xdr:row>0</xdr:row>
      <xdr:rowOff>0</xdr:rowOff>
    </xdr:from>
    <xdr:to>
      <xdr:col>7</xdr:col>
      <xdr:colOff>1214889</xdr:colOff>
      <xdr:row>1</xdr:row>
      <xdr:rowOff>0</xdr:rowOff>
    </xdr:to>
    <xdr:pic>
      <xdr:nvPicPr>
        <xdr:cNvPr id="8" name="Resim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83083" y="0"/>
          <a:ext cx="770389" cy="9207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13</xdr:col>
      <xdr:colOff>952499</xdr:colOff>
      <xdr:row>126</xdr:row>
      <xdr:rowOff>16172</xdr:rowOff>
    </xdr:from>
    <xdr:to>
      <xdr:col>26</xdr:col>
      <xdr:colOff>826633</xdr:colOff>
      <xdr:row>140</xdr:row>
      <xdr:rowOff>176893</xdr:rowOff>
    </xdr:to>
    <xdr:graphicFrame macro="">
      <xdr:nvGraphicFramePr>
        <xdr:cNvPr id="2" name="Grafi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394607</xdr:colOff>
      <xdr:row>0</xdr:row>
      <xdr:rowOff>190500</xdr:rowOff>
    </xdr:from>
    <xdr:to>
      <xdr:col>1</xdr:col>
      <xdr:colOff>579889</xdr:colOff>
      <xdr:row>0</xdr:row>
      <xdr:rowOff>1206500</xdr:rowOff>
    </xdr:to>
    <xdr:pic>
      <xdr:nvPicPr>
        <xdr:cNvPr id="9" name="Resim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4607" y="190500"/>
          <a:ext cx="770389" cy="1016000"/>
        </a:xfrm>
        <a:prstGeom prst="rect">
          <a:avLst/>
        </a:prstGeom>
      </xdr:spPr>
    </xdr:pic>
    <xdr:clientData/>
  </xdr:twoCellAnchor>
  <xdr:twoCellAnchor editAs="oneCell">
    <xdr:from>
      <xdr:col>28</xdr:col>
      <xdr:colOff>81643</xdr:colOff>
      <xdr:row>0</xdr:row>
      <xdr:rowOff>122465</xdr:rowOff>
    </xdr:from>
    <xdr:to>
      <xdr:col>28</xdr:col>
      <xdr:colOff>852032</xdr:colOff>
      <xdr:row>0</xdr:row>
      <xdr:rowOff>1138465</xdr:rowOff>
    </xdr:to>
    <xdr:pic>
      <xdr:nvPicPr>
        <xdr:cNvPr id="10" name="Resim 9"/>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61393" y="122465"/>
          <a:ext cx="770389" cy="1016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35720</xdr:colOff>
      <xdr:row>40</xdr:row>
      <xdr:rowOff>23811</xdr:rowOff>
    </xdr:from>
    <xdr:to>
      <xdr:col>1</xdr:col>
      <xdr:colOff>1745455</xdr:colOff>
      <xdr:row>55</xdr:row>
      <xdr:rowOff>95248</xdr:rowOff>
    </xdr:to>
    <xdr:graphicFrame macro="">
      <xdr:nvGraphicFramePr>
        <xdr:cNvPr id="2" name="Grafi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1750221</xdr:colOff>
      <xdr:row>39</xdr:row>
      <xdr:rowOff>190498</xdr:rowOff>
    </xdr:from>
    <xdr:to>
      <xdr:col>4</xdr:col>
      <xdr:colOff>190501</xdr:colOff>
      <xdr:row>55</xdr:row>
      <xdr:rowOff>83343</xdr:rowOff>
    </xdr:to>
    <xdr:graphicFrame macro="">
      <xdr:nvGraphicFramePr>
        <xdr:cNvPr id="3" name="Grafik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202409</xdr:colOff>
      <xdr:row>39</xdr:row>
      <xdr:rowOff>190499</xdr:rowOff>
    </xdr:from>
    <xdr:to>
      <xdr:col>8</xdr:col>
      <xdr:colOff>250033</xdr:colOff>
      <xdr:row>55</xdr:row>
      <xdr:rowOff>71436</xdr:rowOff>
    </xdr:to>
    <xdr:graphicFrame macro="">
      <xdr:nvGraphicFramePr>
        <xdr:cNvPr id="4" name="Grafik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261938</xdr:colOff>
      <xdr:row>40</xdr:row>
      <xdr:rowOff>11905</xdr:rowOff>
    </xdr:from>
    <xdr:to>
      <xdr:col>12</xdr:col>
      <xdr:colOff>1</xdr:colOff>
      <xdr:row>55</xdr:row>
      <xdr:rowOff>71436</xdr:rowOff>
    </xdr:to>
    <xdr:graphicFrame macro="">
      <xdr:nvGraphicFramePr>
        <xdr:cNvPr id="6" name="Grafik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11907</xdr:colOff>
      <xdr:row>40</xdr:row>
      <xdr:rowOff>23812</xdr:rowOff>
    </xdr:from>
    <xdr:to>
      <xdr:col>15</xdr:col>
      <xdr:colOff>583407</xdr:colOff>
      <xdr:row>55</xdr:row>
      <xdr:rowOff>95249</xdr:rowOff>
    </xdr:to>
    <xdr:graphicFrame macro="">
      <xdr:nvGraphicFramePr>
        <xdr:cNvPr id="7" name="Grafik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xdr:col>
      <xdr:colOff>243417</xdr:colOff>
      <xdr:row>0</xdr:row>
      <xdr:rowOff>105833</xdr:rowOff>
    </xdr:from>
    <xdr:to>
      <xdr:col>1</xdr:col>
      <xdr:colOff>1013806</xdr:colOff>
      <xdr:row>0</xdr:row>
      <xdr:rowOff>1121833</xdr:rowOff>
    </xdr:to>
    <xdr:pic>
      <xdr:nvPicPr>
        <xdr:cNvPr id="12" name="Resim 11"/>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428750" y="105833"/>
          <a:ext cx="770389" cy="1016000"/>
        </a:xfrm>
        <a:prstGeom prst="rect">
          <a:avLst/>
        </a:prstGeom>
      </xdr:spPr>
    </xdr:pic>
    <xdr:clientData/>
  </xdr:twoCellAnchor>
  <xdr:twoCellAnchor editAs="oneCell">
    <xdr:from>
      <xdr:col>12</xdr:col>
      <xdr:colOff>589492</xdr:colOff>
      <xdr:row>0</xdr:row>
      <xdr:rowOff>101599</xdr:rowOff>
    </xdr:from>
    <xdr:to>
      <xdr:col>13</xdr:col>
      <xdr:colOff>492048</xdr:colOff>
      <xdr:row>0</xdr:row>
      <xdr:rowOff>1117599</xdr:rowOff>
    </xdr:to>
    <xdr:pic>
      <xdr:nvPicPr>
        <xdr:cNvPr id="14" name="Resim 13"/>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3892742" y="101599"/>
          <a:ext cx="770389" cy="1016000"/>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kaysis.gov.tr/Devlet_Teskilat_Arama/0/"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diyarbakirenerjiyonetimi@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00B050"/>
    <pageSetUpPr fitToPage="1"/>
  </sheetPr>
  <dimension ref="A1:R77"/>
  <sheetViews>
    <sheetView zoomScaleNormal="100" zoomScaleSheetLayoutView="90" workbookViewId="0">
      <selection activeCell="H24" sqref="H24"/>
    </sheetView>
  </sheetViews>
  <sheetFormatPr defaultRowHeight="15" x14ac:dyDescent="0.25"/>
  <cols>
    <col min="1" max="1" width="9.140625" customWidth="1"/>
    <col min="2" max="2" width="29.5703125" customWidth="1"/>
    <col min="3" max="3" width="20" customWidth="1"/>
    <col min="4" max="4" width="15.42578125" customWidth="1"/>
    <col min="5" max="5" width="14.42578125" customWidth="1"/>
    <col min="6" max="6" width="22" style="2" customWidth="1"/>
    <col min="7" max="7" width="20.85546875" style="2" customWidth="1"/>
    <col min="8" max="8" width="16.85546875" style="11" customWidth="1"/>
    <col min="9" max="9" width="13.42578125" style="11" customWidth="1"/>
    <col min="10" max="10" width="17.7109375" customWidth="1"/>
  </cols>
  <sheetData>
    <row r="1" spans="1:11" ht="85.5" customHeight="1" x14ac:dyDescent="0.25">
      <c r="A1" s="237"/>
      <c r="B1" s="238" t="s">
        <v>202</v>
      </c>
      <c r="C1" s="239"/>
      <c r="D1" s="239"/>
      <c r="E1" s="239"/>
      <c r="F1" s="239"/>
      <c r="G1" s="239"/>
      <c r="H1" s="239"/>
      <c r="I1" s="239"/>
      <c r="J1" s="240"/>
      <c r="K1" s="236"/>
    </row>
    <row r="2" spans="1:11" ht="18" customHeight="1" thickBot="1" x14ac:dyDescent="0.3">
      <c r="A2" s="237"/>
      <c r="B2" s="241" t="s">
        <v>59</v>
      </c>
      <c r="C2" s="242"/>
      <c r="D2" s="242"/>
      <c r="E2" s="242"/>
      <c r="F2" s="242"/>
      <c r="G2" s="242"/>
      <c r="H2" s="242"/>
      <c r="I2" s="242"/>
      <c r="J2" s="243"/>
      <c r="K2" s="236"/>
    </row>
    <row r="3" spans="1:11" ht="20.100000000000001" customHeight="1" x14ac:dyDescent="0.25">
      <c r="A3" s="237"/>
      <c r="B3" s="247" t="s">
        <v>60</v>
      </c>
      <c r="C3" s="248"/>
      <c r="D3" s="248"/>
      <c r="E3" s="248"/>
      <c r="F3" s="248"/>
      <c r="G3" s="248"/>
      <c r="H3" s="248"/>
      <c r="I3" s="248"/>
      <c r="J3" s="249"/>
      <c r="K3" s="236"/>
    </row>
    <row r="4" spans="1:11" ht="20.100000000000001" customHeight="1" x14ac:dyDescent="0.25">
      <c r="A4" s="237"/>
      <c r="B4" s="139" t="s">
        <v>155</v>
      </c>
      <c r="C4" s="205"/>
      <c r="D4" s="206"/>
      <c r="E4" s="206"/>
      <c r="F4" s="226" t="s">
        <v>156</v>
      </c>
      <c r="G4" s="227"/>
      <c r="H4" s="205"/>
      <c r="I4" s="206"/>
      <c r="J4" s="207"/>
      <c r="K4" s="236"/>
    </row>
    <row r="5" spans="1:11" ht="20.100000000000001" customHeight="1" x14ac:dyDescent="0.25">
      <c r="A5" s="237"/>
      <c r="B5" s="139" t="s">
        <v>157</v>
      </c>
      <c r="C5" s="205"/>
      <c r="D5" s="206"/>
      <c r="E5" s="206"/>
      <c r="F5" s="206"/>
      <c r="G5" s="206"/>
      <c r="H5" s="206"/>
      <c r="I5" s="206"/>
      <c r="J5" s="207"/>
      <c r="K5" s="236"/>
    </row>
    <row r="6" spans="1:11" ht="20.100000000000001" customHeight="1" x14ac:dyDescent="0.25">
      <c r="A6" s="237"/>
      <c r="B6" s="140" t="s">
        <v>160</v>
      </c>
      <c r="C6" s="205"/>
      <c r="D6" s="206"/>
      <c r="E6" s="206"/>
      <c r="F6" s="206"/>
      <c r="G6" s="206"/>
      <c r="H6" s="206"/>
      <c r="I6" s="206"/>
      <c r="J6" s="207"/>
      <c r="K6" s="236"/>
    </row>
    <row r="7" spans="1:11" ht="15" customHeight="1" x14ac:dyDescent="0.25">
      <c r="A7" s="237"/>
      <c r="B7" s="246" t="s">
        <v>161</v>
      </c>
      <c r="C7" s="270"/>
      <c r="D7" s="262"/>
      <c r="E7" s="271"/>
      <c r="F7" s="228" t="s">
        <v>189</v>
      </c>
      <c r="G7" s="228"/>
      <c r="H7" s="262"/>
      <c r="I7" s="262"/>
      <c r="J7" s="263"/>
      <c r="K7" s="236"/>
    </row>
    <row r="8" spans="1:11" ht="15" customHeight="1" x14ac:dyDescent="0.25">
      <c r="A8" s="237"/>
      <c r="B8" s="245"/>
      <c r="C8" s="272"/>
      <c r="D8" s="264"/>
      <c r="E8" s="273"/>
      <c r="F8" s="228"/>
      <c r="G8" s="228"/>
      <c r="H8" s="264"/>
      <c r="I8" s="264"/>
      <c r="J8" s="265"/>
      <c r="K8" s="236"/>
    </row>
    <row r="9" spans="1:11" ht="20.100000000000001" customHeight="1" x14ac:dyDescent="0.25">
      <c r="A9" s="237"/>
      <c r="B9" s="139" t="s">
        <v>158</v>
      </c>
      <c r="C9" s="220"/>
      <c r="D9" s="221"/>
      <c r="E9" s="274"/>
      <c r="F9" s="223" t="s">
        <v>159</v>
      </c>
      <c r="G9" s="224"/>
      <c r="H9" s="254" t="s">
        <v>105</v>
      </c>
      <c r="I9" s="255"/>
      <c r="J9" s="256"/>
      <c r="K9" s="236"/>
    </row>
    <row r="10" spans="1:11" ht="20.100000000000001" customHeight="1" x14ac:dyDescent="0.25">
      <c r="A10" s="237"/>
      <c r="B10" s="141" t="s">
        <v>162</v>
      </c>
      <c r="C10" s="220"/>
      <c r="D10" s="221"/>
      <c r="E10" s="221"/>
      <c r="F10" s="223" t="s">
        <v>163</v>
      </c>
      <c r="G10" s="224"/>
      <c r="H10" s="220"/>
      <c r="I10" s="221"/>
      <c r="J10" s="222"/>
      <c r="K10" s="236"/>
    </row>
    <row r="11" spans="1:11" ht="20.100000000000001" customHeight="1" x14ac:dyDescent="0.25">
      <c r="A11" s="237"/>
      <c r="B11" s="141" t="s">
        <v>164</v>
      </c>
      <c r="C11" s="220"/>
      <c r="D11" s="221"/>
      <c r="E11" s="221"/>
      <c r="F11" s="223" t="s">
        <v>165</v>
      </c>
      <c r="G11" s="224"/>
      <c r="H11" s="220"/>
      <c r="I11" s="221"/>
      <c r="J11" s="222"/>
      <c r="K11" s="236"/>
    </row>
    <row r="12" spans="1:11" ht="20.100000000000001" customHeight="1" x14ac:dyDescent="0.25">
      <c r="A12" s="237"/>
      <c r="B12" s="18" t="s">
        <v>190</v>
      </c>
      <c r="C12" s="282"/>
      <c r="D12" s="282"/>
      <c r="E12" s="282"/>
      <c r="F12" s="282"/>
      <c r="G12" s="282"/>
      <c r="H12" s="282"/>
      <c r="I12" s="205"/>
      <c r="J12" s="283"/>
      <c r="K12" s="236"/>
    </row>
    <row r="13" spans="1:11" ht="20.100000000000001" customHeight="1" x14ac:dyDescent="0.25">
      <c r="A13" s="237"/>
      <c r="B13" s="141" t="s">
        <v>191</v>
      </c>
      <c r="C13" s="205"/>
      <c r="D13" s="206"/>
      <c r="E13" s="225"/>
      <c r="F13" s="229" t="s">
        <v>192</v>
      </c>
      <c r="G13" s="230"/>
      <c r="H13" s="205"/>
      <c r="I13" s="206"/>
      <c r="J13" s="207"/>
      <c r="K13" s="236"/>
    </row>
    <row r="14" spans="1:11" ht="20.100000000000001" customHeight="1" thickBot="1" x14ac:dyDescent="0.3">
      <c r="A14" s="237"/>
      <c r="B14" s="142" t="s">
        <v>166</v>
      </c>
      <c r="C14" s="234"/>
      <c r="D14" s="234"/>
      <c r="E14" s="234"/>
      <c r="F14" s="234"/>
      <c r="G14" s="234"/>
      <c r="H14" s="234"/>
      <c r="I14" s="231"/>
      <c r="J14" s="235"/>
      <c r="K14" s="236"/>
    </row>
    <row r="15" spans="1:11" ht="20.100000000000001" customHeight="1" thickBot="1" x14ac:dyDescent="0.3">
      <c r="A15" s="237"/>
      <c r="B15" s="250" t="s">
        <v>61</v>
      </c>
      <c r="C15" s="251"/>
      <c r="D15" s="251"/>
      <c r="E15" s="251"/>
      <c r="F15" s="251"/>
      <c r="G15" s="251"/>
      <c r="H15" s="251"/>
      <c r="I15" s="251"/>
      <c r="J15" s="252"/>
      <c r="K15" s="236"/>
    </row>
    <row r="16" spans="1:11" ht="24.95" customHeight="1" x14ac:dyDescent="0.25">
      <c r="A16" s="237"/>
      <c r="B16" s="85" t="s">
        <v>195</v>
      </c>
      <c r="C16" s="208"/>
      <c r="D16" s="209"/>
      <c r="E16" s="210"/>
      <c r="F16" s="298" t="s">
        <v>194</v>
      </c>
      <c r="G16" s="299"/>
      <c r="H16" s="217"/>
      <c r="I16" s="218"/>
      <c r="J16" s="219"/>
      <c r="K16" s="236"/>
    </row>
    <row r="17" spans="1:14" ht="24.95" customHeight="1" x14ac:dyDescent="0.25">
      <c r="A17" s="237"/>
      <c r="B17" s="18" t="s">
        <v>196</v>
      </c>
      <c r="C17" s="205"/>
      <c r="D17" s="206"/>
      <c r="E17" s="225"/>
      <c r="F17" s="229" t="s">
        <v>167</v>
      </c>
      <c r="G17" s="230"/>
      <c r="H17" s="214"/>
      <c r="I17" s="215"/>
      <c r="J17" s="216"/>
      <c r="K17" s="236"/>
    </row>
    <row r="18" spans="1:14" ht="24.95" customHeight="1" thickBot="1" x14ac:dyDescent="0.3">
      <c r="A18" s="237"/>
      <c r="B18" s="86" t="s">
        <v>197</v>
      </c>
      <c r="C18" s="231"/>
      <c r="D18" s="232"/>
      <c r="E18" s="233"/>
      <c r="F18" s="229" t="s">
        <v>168</v>
      </c>
      <c r="G18" s="230"/>
      <c r="H18" s="211"/>
      <c r="I18" s="212"/>
      <c r="J18" s="213"/>
      <c r="K18" s="236"/>
      <c r="N18" t="s">
        <v>77</v>
      </c>
    </row>
    <row r="19" spans="1:14" ht="20.100000000000001" customHeight="1" thickBot="1" x14ac:dyDescent="0.3">
      <c r="A19" s="237"/>
      <c r="B19" s="244" t="s">
        <v>62</v>
      </c>
      <c r="C19" s="253"/>
      <c r="D19" s="253"/>
      <c r="E19" s="253"/>
      <c r="F19" s="253"/>
      <c r="G19" s="253"/>
      <c r="H19" s="193"/>
      <c r="I19" s="193"/>
      <c r="J19" s="202"/>
      <c r="K19" s="236"/>
    </row>
    <row r="20" spans="1:14" ht="20.100000000000001" customHeight="1" x14ac:dyDescent="0.25">
      <c r="A20" s="237"/>
      <c r="B20" s="268" t="s">
        <v>169</v>
      </c>
      <c r="C20" s="13">
        <v>2016</v>
      </c>
      <c r="D20" s="13">
        <v>2017</v>
      </c>
      <c r="E20" s="13">
        <v>2018</v>
      </c>
      <c r="F20" s="14">
        <v>2019</v>
      </c>
      <c r="G20" s="113">
        <v>2020</v>
      </c>
      <c r="H20" s="13">
        <v>2021</v>
      </c>
      <c r="I20" s="135">
        <v>2022</v>
      </c>
      <c r="J20" s="15">
        <v>2023</v>
      </c>
      <c r="K20" s="236"/>
    </row>
    <row r="21" spans="1:14" ht="20.100000000000001" customHeight="1" thickBot="1" x14ac:dyDescent="0.3">
      <c r="A21" s="237"/>
      <c r="B21" s="269"/>
      <c r="C21" s="97"/>
      <c r="D21" s="97"/>
      <c r="E21" s="97"/>
      <c r="F21" s="97"/>
      <c r="G21" s="97"/>
      <c r="H21" s="97"/>
      <c r="I21" s="136"/>
      <c r="J21" s="98" t="s">
        <v>201</v>
      </c>
      <c r="K21" s="236"/>
    </row>
    <row r="22" spans="1:14" ht="20.100000000000001" customHeight="1" thickBot="1" x14ac:dyDescent="0.3">
      <c r="A22" s="237"/>
      <c r="B22" s="244" t="s">
        <v>94</v>
      </c>
      <c r="C22" s="193"/>
      <c r="D22" s="193"/>
      <c r="E22" s="193"/>
      <c r="F22" s="193"/>
      <c r="G22" s="193"/>
      <c r="H22" s="193"/>
      <c r="I22" s="193"/>
      <c r="J22" s="202"/>
      <c r="K22" s="236"/>
    </row>
    <row r="23" spans="1:14" ht="20.100000000000001" customHeight="1" x14ac:dyDescent="0.25">
      <c r="A23" s="237"/>
      <c r="B23" s="245" t="s">
        <v>170</v>
      </c>
      <c r="C23" s="87">
        <v>2016</v>
      </c>
      <c r="D23" s="110">
        <v>2017</v>
      </c>
      <c r="E23" s="110">
        <v>2018</v>
      </c>
      <c r="F23" s="88">
        <v>2019</v>
      </c>
      <c r="G23" s="112">
        <v>2020</v>
      </c>
      <c r="H23" s="87">
        <v>2021</v>
      </c>
      <c r="I23" s="111">
        <v>2022</v>
      </c>
      <c r="J23" s="17">
        <v>2023</v>
      </c>
      <c r="K23" s="236"/>
    </row>
    <row r="24" spans="1:14" ht="20.100000000000001" customHeight="1" thickBot="1" x14ac:dyDescent="0.3">
      <c r="A24" s="237"/>
      <c r="B24" s="246"/>
      <c r="C24" s="99"/>
      <c r="D24" s="99"/>
      <c r="E24" s="99"/>
      <c r="F24" s="99"/>
      <c r="G24" s="99"/>
      <c r="H24" s="99"/>
      <c r="I24" s="137"/>
      <c r="J24" s="100"/>
      <c r="K24" s="236"/>
    </row>
    <row r="25" spans="1:14" ht="20.100000000000001" customHeight="1" thickBot="1" x14ac:dyDescent="0.3">
      <c r="A25" s="237"/>
      <c r="B25" s="244" t="s">
        <v>63</v>
      </c>
      <c r="C25" s="193"/>
      <c r="D25" s="193"/>
      <c r="E25" s="193"/>
      <c r="F25" s="193"/>
      <c r="G25" s="193"/>
      <c r="H25" s="193"/>
      <c r="I25" s="193"/>
      <c r="J25" s="202"/>
      <c r="K25" s="236"/>
    </row>
    <row r="26" spans="1:14" s="2" customFormat="1" ht="30.75" thickBot="1" x14ac:dyDescent="0.3">
      <c r="A26" s="237"/>
      <c r="B26" s="41" t="s">
        <v>58</v>
      </c>
      <c r="C26" s="192" t="s">
        <v>171</v>
      </c>
      <c r="D26" s="193"/>
      <c r="E26" s="193"/>
      <c r="F26" s="194"/>
      <c r="G26" s="42" t="s">
        <v>172</v>
      </c>
      <c r="H26" s="42" t="s">
        <v>173</v>
      </c>
      <c r="I26" s="192" t="s">
        <v>200</v>
      </c>
      <c r="J26" s="202"/>
      <c r="K26" s="236"/>
    </row>
    <row r="27" spans="1:14" ht="20.100000000000001" customHeight="1" x14ac:dyDescent="0.25">
      <c r="A27" s="237"/>
      <c r="B27" s="43">
        <v>1</v>
      </c>
      <c r="C27" s="195"/>
      <c r="D27" s="196"/>
      <c r="E27" s="196"/>
      <c r="F27" s="197"/>
      <c r="G27" s="143"/>
      <c r="H27" s="143"/>
      <c r="I27" s="203"/>
      <c r="J27" s="204"/>
      <c r="K27" s="236"/>
    </row>
    <row r="28" spans="1:14" ht="20.100000000000001" customHeight="1" x14ac:dyDescent="0.25">
      <c r="A28" s="237"/>
      <c r="B28" s="44">
        <v>2</v>
      </c>
      <c r="C28" s="198"/>
      <c r="D28" s="199"/>
      <c r="E28" s="199"/>
      <c r="F28" s="200"/>
      <c r="G28" s="53"/>
      <c r="H28" s="53"/>
      <c r="I28" s="198"/>
      <c r="J28" s="201"/>
      <c r="K28" s="236"/>
    </row>
    <row r="29" spans="1:14" ht="20.100000000000001" customHeight="1" x14ac:dyDescent="0.25">
      <c r="A29" s="237"/>
      <c r="B29" s="44">
        <v>3</v>
      </c>
      <c r="C29" s="198"/>
      <c r="D29" s="199"/>
      <c r="E29" s="199"/>
      <c r="F29" s="200"/>
      <c r="G29" s="53"/>
      <c r="H29" s="53"/>
      <c r="I29" s="198"/>
      <c r="J29" s="201"/>
      <c r="K29" s="236"/>
    </row>
    <row r="30" spans="1:14" ht="20.100000000000001" customHeight="1" x14ac:dyDescent="0.25">
      <c r="A30" s="237"/>
      <c r="B30" s="44">
        <v>4</v>
      </c>
      <c r="C30" s="198"/>
      <c r="D30" s="199"/>
      <c r="E30" s="199"/>
      <c r="F30" s="200"/>
      <c r="G30" s="53"/>
      <c r="H30" s="53"/>
      <c r="I30" s="198"/>
      <c r="J30" s="201"/>
      <c r="K30" s="236"/>
    </row>
    <row r="31" spans="1:14" ht="20.100000000000001" customHeight="1" x14ac:dyDescent="0.25">
      <c r="A31" s="237"/>
      <c r="B31" s="44">
        <v>5</v>
      </c>
      <c r="C31" s="198"/>
      <c r="D31" s="199"/>
      <c r="E31" s="199"/>
      <c r="F31" s="200"/>
      <c r="G31" s="53"/>
      <c r="H31" s="53"/>
      <c r="I31" s="198"/>
      <c r="J31" s="201"/>
      <c r="K31" s="236"/>
    </row>
    <row r="32" spans="1:14" ht="20.100000000000001" customHeight="1" x14ac:dyDescent="0.25">
      <c r="A32" s="237"/>
      <c r="B32" s="44">
        <v>6</v>
      </c>
      <c r="C32" s="198"/>
      <c r="D32" s="199"/>
      <c r="E32" s="199"/>
      <c r="F32" s="200"/>
      <c r="G32" s="53"/>
      <c r="H32" s="53"/>
      <c r="I32" s="198"/>
      <c r="J32" s="201"/>
      <c r="K32" s="236"/>
    </row>
    <row r="33" spans="1:11" ht="20.100000000000001" customHeight="1" x14ac:dyDescent="0.25">
      <c r="A33" s="237"/>
      <c r="B33" s="44">
        <v>7</v>
      </c>
      <c r="C33" s="198"/>
      <c r="D33" s="199"/>
      <c r="E33" s="199"/>
      <c r="F33" s="200"/>
      <c r="G33" s="53"/>
      <c r="H33" s="53"/>
      <c r="I33" s="198"/>
      <c r="J33" s="201"/>
      <c r="K33" s="236"/>
    </row>
    <row r="34" spans="1:11" ht="20.100000000000001" customHeight="1" x14ac:dyDescent="0.25">
      <c r="A34" s="237"/>
      <c r="B34" s="138">
        <v>8</v>
      </c>
      <c r="C34" s="198"/>
      <c r="D34" s="199"/>
      <c r="E34" s="199"/>
      <c r="F34" s="200"/>
      <c r="G34" s="53"/>
      <c r="H34" s="53"/>
      <c r="I34" s="198"/>
      <c r="J34" s="201"/>
      <c r="K34" s="236"/>
    </row>
    <row r="35" spans="1:11" ht="20.100000000000001" customHeight="1" x14ac:dyDescent="0.25">
      <c r="A35" s="237"/>
      <c r="B35" s="44">
        <v>9</v>
      </c>
      <c r="C35" s="198"/>
      <c r="D35" s="199"/>
      <c r="E35" s="199"/>
      <c r="F35" s="200"/>
      <c r="G35" s="53"/>
      <c r="H35" s="53"/>
      <c r="I35" s="198"/>
      <c r="J35" s="201"/>
      <c r="K35" s="236"/>
    </row>
    <row r="36" spans="1:11" ht="20.100000000000001" customHeight="1" x14ac:dyDescent="0.25">
      <c r="A36" s="237"/>
      <c r="B36" s="44">
        <v>10</v>
      </c>
      <c r="C36" s="198"/>
      <c r="D36" s="199"/>
      <c r="E36" s="199"/>
      <c r="F36" s="200"/>
      <c r="G36" s="53"/>
      <c r="H36" s="53"/>
      <c r="I36" s="198"/>
      <c r="J36" s="201"/>
      <c r="K36" s="236"/>
    </row>
    <row r="37" spans="1:11" ht="20.100000000000001" customHeight="1" x14ac:dyDescent="0.25">
      <c r="A37" s="237"/>
      <c r="B37" s="44">
        <v>11</v>
      </c>
      <c r="C37" s="198"/>
      <c r="D37" s="199"/>
      <c r="E37" s="199"/>
      <c r="F37" s="200"/>
      <c r="G37" s="53"/>
      <c r="H37" s="53"/>
      <c r="I37" s="198"/>
      <c r="J37" s="201"/>
      <c r="K37" s="236"/>
    </row>
    <row r="38" spans="1:11" ht="20.100000000000001" customHeight="1" x14ac:dyDescent="0.25">
      <c r="A38" s="237"/>
      <c r="B38" s="44">
        <v>12</v>
      </c>
      <c r="C38" s="198"/>
      <c r="D38" s="199"/>
      <c r="E38" s="199"/>
      <c r="F38" s="200"/>
      <c r="G38" s="53"/>
      <c r="H38" s="53"/>
      <c r="I38" s="198"/>
      <c r="J38" s="201"/>
      <c r="K38" s="236"/>
    </row>
    <row r="39" spans="1:11" ht="20.100000000000001" customHeight="1" x14ac:dyDescent="0.25">
      <c r="A39" s="237"/>
      <c r="B39" s="44">
        <v>13</v>
      </c>
      <c r="C39" s="198"/>
      <c r="D39" s="199"/>
      <c r="E39" s="199"/>
      <c r="F39" s="200"/>
      <c r="G39" s="53"/>
      <c r="H39" s="53"/>
      <c r="I39" s="198"/>
      <c r="J39" s="201"/>
      <c r="K39" s="236"/>
    </row>
    <row r="40" spans="1:11" ht="20.100000000000001" customHeight="1" x14ac:dyDescent="0.25">
      <c r="A40" s="237"/>
      <c r="B40" s="44">
        <v>14</v>
      </c>
      <c r="C40" s="198"/>
      <c r="D40" s="199"/>
      <c r="E40" s="199"/>
      <c r="F40" s="200"/>
      <c r="G40" s="53"/>
      <c r="H40" s="53"/>
      <c r="I40" s="198"/>
      <c r="J40" s="201"/>
      <c r="K40" s="236"/>
    </row>
    <row r="41" spans="1:11" ht="20.100000000000001" customHeight="1" x14ac:dyDescent="0.25">
      <c r="A41" s="237"/>
      <c r="B41" s="138">
        <v>15</v>
      </c>
      <c r="C41" s="198"/>
      <c r="D41" s="199"/>
      <c r="E41" s="199"/>
      <c r="F41" s="200"/>
      <c r="G41" s="53"/>
      <c r="H41" s="53"/>
      <c r="I41" s="198"/>
      <c r="J41" s="201"/>
      <c r="K41" s="236"/>
    </row>
    <row r="42" spans="1:11" ht="20.100000000000001" customHeight="1" x14ac:dyDescent="0.25">
      <c r="A42" s="237"/>
      <c r="B42" s="44">
        <v>16</v>
      </c>
      <c r="C42" s="198"/>
      <c r="D42" s="199"/>
      <c r="E42" s="199"/>
      <c r="F42" s="200"/>
      <c r="G42" s="53"/>
      <c r="H42" s="53"/>
      <c r="I42" s="198"/>
      <c r="J42" s="201"/>
      <c r="K42" s="236"/>
    </row>
    <row r="43" spans="1:11" ht="20.100000000000001" customHeight="1" x14ac:dyDescent="0.25">
      <c r="A43" s="237"/>
      <c r="B43" s="44">
        <v>17</v>
      </c>
      <c r="C43" s="198"/>
      <c r="D43" s="199"/>
      <c r="E43" s="199"/>
      <c r="F43" s="200"/>
      <c r="G43" s="53"/>
      <c r="H43" s="53"/>
      <c r="I43" s="198"/>
      <c r="J43" s="201"/>
      <c r="K43" s="236"/>
    </row>
    <row r="44" spans="1:11" ht="20.100000000000001" customHeight="1" x14ac:dyDescent="0.25">
      <c r="A44" s="237"/>
      <c r="B44" s="44">
        <v>18</v>
      </c>
      <c r="C44" s="198"/>
      <c r="D44" s="199"/>
      <c r="E44" s="199"/>
      <c r="F44" s="200"/>
      <c r="G44" s="53"/>
      <c r="H44" s="53"/>
      <c r="I44" s="198"/>
      <c r="J44" s="201"/>
      <c r="K44" s="236"/>
    </row>
    <row r="45" spans="1:11" ht="20.100000000000001" customHeight="1" x14ac:dyDescent="0.25">
      <c r="A45" s="237"/>
      <c r="B45" s="44">
        <v>19</v>
      </c>
      <c r="C45" s="198"/>
      <c r="D45" s="199"/>
      <c r="E45" s="199"/>
      <c r="F45" s="200"/>
      <c r="G45" s="53"/>
      <c r="H45" s="53"/>
      <c r="I45" s="198"/>
      <c r="J45" s="201"/>
      <c r="K45" s="236"/>
    </row>
    <row r="46" spans="1:11" ht="20.100000000000001" customHeight="1" thickBot="1" x14ac:dyDescent="0.3">
      <c r="A46" s="237"/>
      <c r="B46" s="44">
        <v>20</v>
      </c>
      <c r="C46" s="188"/>
      <c r="D46" s="189"/>
      <c r="E46" s="189"/>
      <c r="F46" s="190"/>
      <c r="G46" s="54"/>
      <c r="H46" s="54"/>
      <c r="I46" s="188"/>
      <c r="J46" s="191"/>
      <c r="K46" s="236"/>
    </row>
    <row r="47" spans="1:11" ht="19.5" customHeight="1" x14ac:dyDescent="0.25">
      <c r="A47" s="237"/>
      <c r="B47" s="266"/>
      <c r="C47" s="267"/>
      <c r="D47" s="267"/>
      <c r="E47" s="267"/>
      <c r="F47" s="267"/>
      <c r="G47" s="267"/>
      <c r="H47" s="267"/>
      <c r="I47" s="267"/>
      <c r="J47" s="267"/>
      <c r="K47" s="236"/>
    </row>
    <row r="48" spans="1:11" x14ac:dyDescent="0.25">
      <c r="A48" s="237"/>
      <c r="B48" s="261" t="s">
        <v>78</v>
      </c>
      <c r="C48" s="261"/>
      <c r="D48" s="261"/>
      <c r="E48" s="261"/>
      <c r="F48" s="261"/>
      <c r="G48" s="261"/>
      <c r="H48" s="261"/>
      <c r="I48" s="261"/>
      <c r="J48" s="261"/>
      <c r="K48" s="236"/>
    </row>
    <row r="49" spans="1:11" x14ac:dyDescent="0.25">
      <c r="A49" s="237"/>
      <c r="B49" s="284" t="s">
        <v>174</v>
      </c>
      <c r="C49" s="285"/>
      <c r="D49" s="285"/>
      <c r="E49" s="285"/>
      <c r="F49" s="285"/>
      <c r="G49" s="285"/>
      <c r="H49" s="285"/>
      <c r="I49" s="285"/>
      <c r="J49" s="286"/>
      <c r="K49" s="236"/>
    </row>
    <row r="50" spans="1:11" ht="26.25" customHeight="1" x14ac:dyDescent="0.25">
      <c r="A50" s="237"/>
      <c r="B50" s="287" t="s">
        <v>203</v>
      </c>
      <c r="C50" s="288"/>
      <c r="D50" s="288"/>
      <c r="E50" s="288"/>
      <c r="F50" s="288"/>
      <c r="G50" s="288"/>
      <c r="H50" s="288"/>
      <c r="I50" s="288"/>
      <c r="J50" s="289"/>
      <c r="K50" s="236"/>
    </row>
    <row r="51" spans="1:11" ht="151.5" customHeight="1" x14ac:dyDescent="0.25">
      <c r="A51" s="237"/>
      <c r="B51" s="257" t="s">
        <v>204</v>
      </c>
      <c r="C51" s="260"/>
      <c r="D51" s="260"/>
      <c r="E51" s="260"/>
      <c r="F51" s="260"/>
      <c r="G51" s="260"/>
      <c r="H51" s="260"/>
      <c r="I51" s="260"/>
      <c r="J51" s="260"/>
      <c r="K51" s="236"/>
    </row>
    <row r="52" spans="1:11" x14ac:dyDescent="0.25">
      <c r="A52" s="237"/>
      <c r="B52" s="260" t="s">
        <v>175</v>
      </c>
      <c r="C52" s="260"/>
      <c r="D52" s="260"/>
      <c r="E52" s="260"/>
      <c r="F52" s="260"/>
      <c r="G52" s="260"/>
      <c r="H52" s="260"/>
      <c r="I52" s="260"/>
      <c r="J52" s="260"/>
      <c r="K52" s="236"/>
    </row>
    <row r="53" spans="1:11" ht="21.75" customHeight="1" x14ac:dyDescent="0.25">
      <c r="A53" s="237"/>
      <c r="B53" s="257" t="s">
        <v>176</v>
      </c>
      <c r="C53" s="257"/>
      <c r="D53" s="257"/>
      <c r="E53" s="257"/>
      <c r="F53" s="257"/>
      <c r="G53" s="257"/>
      <c r="H53" s="257"/>
      <c r="I53" s="257"/>
      <c r="J53" s="257"/>
      <c r="K53" s="236"/>
    </row>
    <row r="54" spans="1:11" ht="15" customHeight="1" x14ac:dyDescent="0.25">
      <c r="A54" s="237"/>
      <c r="B54" s="260" t="s">
        <v>177</v>
      </c>
      <c r="C54" s="260"/>
      <c r="D54" s="260"/>
      <c r="E54" s="260"/>
      <c r="F54" s="260"/>
      <c r="G54" s="260"/>
      <c r="H54" s="260"/>
      <c r="I54" s="260"/>
      <c r="J54" s="260"/>
      <c r="K54" s="236"/>
    </row>
    <row r="55" spans="1:11" ht="15" customHeight="1" x14ac:dyDescent="0.25">
      <c r="A55" s="237"/>
      <c r="B55" s="260" t="s">
        <v>178</v>
      </c>
      <c r="C55" s="260"/>
      <c r="D55" s="260"/>
      <c r="E55" s="260"/>
      <c r="F55" s="260"/>
      <c r="G55" s="260"/>
      <c r="H55" s="260"/>
      <c r="I55" s="260"/>
      <c r="J55" s="260"/>
      <c r="K55" s="236"/>
    </row>
    <row r="56" spans="1:11" ht="15" customHeight="1" x14ac:dyDescent="0.25">
      <c r="A56" s="237"/>
      <c r="B56" s="261" t="s">
        <v>179</v>
      </c>
      <c r="C56" s="260"/>
      <c r="D56" s="260"/>
      <c r="E56" s="260"/>
      <c r="F56" s="260"/>
      <c r="G56" s="260"/>
      <c r="H56" s="260"/>
      <c r="I56" s="260"/>
      <c r="J56" s="260"/>
      <c r="K56" s="236"/>
    </row>
    <row r="57" spans="1:11" x14ac:dyDescent="0.25">
      <c r="A57" s="237"/>
      <c r="B57" s="261" t="s">
        <v>180</v>
      </c>
      <c r="C57" s="260"/>
      <c r="D57" s="260"/>
      <c r="E57" s="260"/>
      <c r="F57" s="260"/>
      <c r="G57" s="260"/>
      <c r="H57" s="260"/>
      <c r="I57" s="260"/>
      <c r="J57" s="260"/>
      <c r="K57" s="236"/>
    </row>
    <row r="58" spans="1:11" x14ac:dyDescent="0.25">
      <c r="A58" s="237"/>
      <c r="B58" s="260" t="s">
        <v>181</v>
      </c>
      <c r="C58" s="260"/>
      <c r="D58" s="260"/>
      <c r="E58" s="260"/>
      <c r="F58" s="260"/>
      <c r="G58" s="260"/>
      <c r="H58" s="260"/>
      <c r="I58" s="260"/>
      <c r="J58" s="260"/>
      <c r="K58" s="236"/>
    </row>
    <row r="59" spans="1:11" ht="15" customHeight="1" x14ac:dyDescent="0.25">
      <c r="A59" s="237"/>
      <c r="B59" s="257" t="s">
        <v>182</v>
      </c>
      <c r="C59" s="257"/>
      <c r="D59" s="257"/>
      <c r="E59" s="257"/>
      <c r="F59" s="257"/>
      <c r="G59" s="257"/>
      <c r="H59" s="257"/>
      <c r="I59" s="257"/>
      <c r="J59" s="257"/>
      <c r="K59" s="236"/>
    </row>
    <row r="60" spans="1:11" ht="12.75" customHeight="1" x14ac:dyDescent="0.25">
      <c r="A60" s="237"/>
      <c r="B60" s="257"/>
      <c r="C60" s="257"/>
      <c r="D60" s="257"/>
      <c r="E60" s="257"/>
      <c r="F60" s="257"/>
      <c r="G60" s="257"/>
      <c r="H60" s="257"/>
      <c r="I60" s="257"/>
      <c r="J60" s="257"/>
      <c r="K60" s="236"/>
    </row>
    <row r="61" spans="1:11" x14ac:dyDescent="0.25">
      <c r="A61" s="237"/>
      <c r="B61" s="278" t="s">
        <v>183</v>
      </c>
      <c r="C61" s="279"/>
      <c r="D61" s="279"/>
      <c r="E61" s="279"/>
      <c r="F61" s="279"/>
      <c r="G61" s="279"/>
      <c r="H61" s="279"/>
      <c r="I61" s="279"/>
      <c r="J61" s="280"/>
      <c r="K61" s="236"/>
    </row>
    <row r="62" spans="1:11" ht="15" customHeight="1" x14ac:dyDescent="0.25">
      <c r="A62" s="237"/>
      <c r="B62" s="292" t="s">
        <v>184</v>
      </c>
      <c r="C62" s="293"/>
      <c r="D62" s="293"/>
      <c r="E62" s="293"/>
      <c r="F62" s="293"/>
      <c r="G62" s="293"/>
      <c r="H62" s="293"/>
      <c r="I62" s="293"/>
      <c r="J62" s="294"/>
      <c r="K62" s="236"/>
    </row>
    <row r="63" spans="1:11" x14ac:dyDescent="0.25">
      <c r="A63" s="237"/>
      <c r="B63" s="295"/>
      <c r="C63" s="296"/>
      <c r="D63" s="296"/>
      <c r="E63" s="296"/>
      <c r="F63" s="296"/>
      <c r="G63" s="296"/>
      <c r="H63" s="296"/>
      <c r="I63" s="296"/>
      <c r="J63" s="297"/>
      <c r="K63" s="236"/>
    </row>
    <row r="64" spans="1:11" x14ac:dyDescent="0.25">
      <c r="A64" s="237"/>
      <c r="B64" s="295"/>
      <c r="C64" s="296"/>
      <c r="D64" s="296"/>
      <c r="E64" s="296"/>
      <c r="F64" s="296"/>
      <c r="G64" s="296"/>
      <c r="H64" s="296"/>
      <c r="I64" s="296"/>
      <c r="J64" s="297"/>
      <c r="K64" s="236"/>
    </row>
    <row r="65" spans="1:18" ht="0.75" customHeight="1" x14ac:dyDescent="0.25">
      <c r="A65" s="237"/>
      <c r="B65" s="295"/>
      <c r="C65" s="296"/>
      <c r="D65" s="296"/>
      <c r="E65" s="296"/>
      <c r="F65" s="296"/>
      <c r="G65" s="296"/>
      <c r="H65" s="296"/>
      <c r="I65" s="296"/>
      <c r="J65" s="297"/>
      <c r="K65" s="236"/>
    </row>
    <row r="66" spans="1:18" ht="15" customHeight="1" x14ac:dyDescent="0.25">
      <c r="A66" s="237"/>
      <c r="B66" s="278" t="s">
        <v>185</v>
      </c>
      <c r="C66" s="279"/>
      <c r="D66" s="279"/>
      <c r="E66" s="279"/>
      <c r="F66" s="279"/>
      <c r="G66" s="279"/>
      <c r="H66" s="279"/>
      <c r="I66" s="279"/>
      <c r="J66" s="280"/>
      <c r="K66" s="236"/>
    </row>
    <row r="67" spans="1:18" ht="15" customHeight="1" x14ac:dyDescent="0.25">
      <c r="A67" s="237"/>
      <c r="B67" s="257" t="s">
        <v>193</v>
      </c>
      <c r="C67" s="257"/>
      <c r="D67" s="257"/>
      <c r="E67" s="257"/>
      <c r="F67" s="257"/>
      <c r="G67" s="257"/>
      <c r="H67" s="257"/>
      <c r="I67" s="257"/>
      <c r="J67" s="257"/>
      <c r="K67" s="236"/>
    </row>
    <row r="68" spans="1:18" ht="117.75" customHeight="1" x14ac:dyDescent="0.25">
      <c r="A68" s="237"/>
      <c r="B68" s="257"/>
      <c r="C68" s="257"/>
      <c r="D68" s="257"/>
      <c r="E68" s="257"/>
      <c r="F68" s="257"/>
      <c r="G68" s="257"/>
      <c r="H68" s="257"/>
      <c r="I68" s="257"/>
      <c r="J68" s="257"/>
      <c r="K68" s="236"/>
    </row>
    <row r="69" spans="1:18" ht="15" customHeight="1" x14ac:dyDescent="0.25">
      <c r="A69" s="237"/>
      <c r="B69" s="257" t="s">
        <v>205</v>
      </c>
      <c r="C69" s="257"/>
      <c r="D69" s="257"/>
      <c r="E69" s="257"/>
      <c r="F69" s="257"/>
      <c r="G69" s="257"/>
      <c r="H69" s="257"/>
      <c r="I69" s="257"/>
      <c r="J69" s="257"/>
      <c r="K69" s="236"/>
      <c r="L69" s="34"/>
      <c r="M69" s="34"/>
      <c r="N69" s="34"/>
      <c r="O69" s="34"/>
      <c r="P69" s="34"/>
      <c r="Q69" s="34"/>
      <c r="R69" s="34"/>
    </row>
    <row r="70" spans="1:18" x14ac:dyDescent="0.25">
      <c r="A70" s="237"/>
      <c r="B70" s="257"/>
      <c r="C70" s="257"/>
      <c r="D70" s="257"/>
      <c r="E70" s="257"/>
      <c r="F70" s="257"/>
      <c r="G70" s="257"/>
      <c r="H70" s="257"/>
      <c r="I70" s="257"/>
      <c r="J70" s="257"/>
      <c r="K70" s="236"/>
      <c r="L70" s="34"/>
      <c r="M70" s="34"/>
      <c r="N70" s="34"/>
      <c r="O70" s="34"/>
      <c r="P70" s="34"/>
      <c r="Q70" s="34"/>
      <c r="R70" s="34"/>
    </row>
    <row r="71" spans="1:18" x14ac:dyDescent="0.25">
      <c r="A71" s="237"/>
      <c r="B71" s="257"/>
      <c r="C71" s="257"/>
      <c r="D71" s="257"/>
      <c r="E71" s="257"/>
      <c r="F71" s="257"/>
      <c r="G71" s="257"/>
      <c r="H71" s="257"/>
      <c r="I71" s="257"/>
      <c r="J71" s="257"/>
      <c r="K71" s="236"/>
    </row>
    <row r="72" spans="1:18" ht="42" customHeight="1" x14ac:dyDescent="0.25">
      <c r="A72" s="237"/>
      <c r="B72" s="257"/>
      <c r="C72" s="257"/>
      <c r="D72" s="257"/>
      <c r="E72" s="257"/>
      <c r="F72" s="257"/>
      <c r="G72" s="257"/>
      <c r="H72" s="257"/>
      <c r="I72" s="257"/>
      <c r="J72" s="257"/>
      <c r="K72" s="236"/>
    </row>
    <row r="73" spans="1:18" ht="111" customHeight="1" x14ac:dyDescent="0.25">
      <c r="A73" s="237"/>
      <c r="B73" s="258" t="s">
        <v>206</v>
      </c>
      <c r="C73" s="259"/>
      <c r="D73" s="259"/>
      <c r="E73" s="259"/>
      <c r="F73" s="259"/>
      <c r="G73" s="259"/>
      <c r="H73" s="259"/>
      <c r="I73" s="259"/>
      <c r="J73" s="259"/>
      <c r="K73" s="236"/>
    </row>
    <row r="74" spans="1:18" ht="42.75" customHeight="1" x14ac:dyDescent="0.25">
      <c r="A74" s="237"/>
      <c r="B74" s="290" t="s">
        <v>186</v>
      </c>
      <c r="C74" s="259"/>
      <c r="D74" s="259"/>
      <c r="E74" s="259"/>
      <c r="F74" s="259"/>
      <c r="G74" s="259"/>
      <c r="H74" s="259"/>
      <c r="I74" s="259"/>
      <c r="J74" s="259"/>
      <c r="K74" s="236"/>
    </row>
    <row r="75" spans="1:18" x14ac:dyDescent="0.25">
      <c r="A75" s="237"/>
      <c r="B75" s="281" t="s">
        <v>187</v>
      </c>
      <c r="C75" s="281"/>
      <c r="D75" s="281"/>
      <c r="E75" s="281"/>
      <c r="F75" s="281"/>
      <c r="G75" s="281"/>
      <c r="H75" s="281"/>
      <c r="I75" s="281"/>
      <c r="J75" s="281"/>
      <c r="K75" s="236"/>
    </row>
    <row r="76" spans="1:18" ht="26.25" customHeight="1" x14ac:dyDescent="0.25">
      <c r="A76" s="237"/>
      <c r="B76" s="291" t="s">
        <v>188</v>
      </c>
      <c r="C76" s="291"/>
      <c r="D76" s="291"/>
      <c r="E76" s="291"/>
      <c r="F76" s="291"/>
      <c r="G76" s="291"/>
      <c r="H76" s="291"/>
      <c r="I76" s="291"/>
      <c r="J76" s="291"/>
      <c r="K76" s="236"/>
    </row>
    <row r="77" spans="1:18" ht="47.25" customHeight="1" x14ac:dyDescent="0.25">
      <c r="B77" s="275" t="s">
        <v>219</v>
      </c>
      <c r="C77" s="276"/>
      <c r="D77" s="276"/>
      <c r="E77" s="276"/>
      <c r="F77" s="276"/>
      <c r="G77" s="276"/>
      <c r="H77" s="276"/>
      <c r="I77" s="276"/>
      <c r="J77" s="277"/>
    </row>
  </sheetData>
  <sheetProtection algorithmName="SHA-512" hashValue="/Rje9tL4dxfrqHCeTYsFGZYoAUfc/q42mrXZYa2GZNU3C2obODXu+ZCdZzJEQ7GxkReUhth9nOGM25b5xLrGtA==" saltValue="SWO4wygGk+oSzq5GAfLejA==" spinCount="100000" sheet="1" objects="1" scenarios="1"/>
  <mergeCells count="108">
    <mergeCell ref="B20:B21"/>
    <mergeCell ref="C7:E8"/>
    <mergeCell ref="C9:E9"/>
    <mergeCell ref="B77:J77"/>
    <mergeCell ref="B61:J61"/>
    <mergeCell ref="B66:J66"/>
    <mergeCell ref="B75:J75"/>
    <mergeCell ref="C12:J12"/>
    <mergeCell ref="B58:J58"/>
    <mergeCell ref="B54:J54"/>
    <mergeCell ref="B55:J55"/>
    <mergeCell ref="B56:J56"/>
    <mergeCell ref="B49:J49"/>
    <mergeCell ref="B50:J50"/>
    <mergeCell ref="B74:J74"/>
    <mergeCell ref="B76:J76"/>
    <mergeCell ref="B62:J65"/>
    <mergeCell ref="B67:J68"/>
    <mergeCell ref="B69:J72"/>
    <mergeCell ref="F18:G18"/>
    <mergeCell ref="F17:G17"/>
    <mergeCell ref="F16:G16"/>
    <mergeCell ref="I37:J37"/>
    <mergeCell ref="I38:J38"/>
    <mergeCell ref="K1:K76"/>
    <mergeCell ref="A1:A76"/>
    <mergeCell ref="C6:J6"/>
    <mergeCell ref="B1:J1"/>
    <mergeCell ref="B2:J2"/>
    <mergeCell ref="B22:J22"/>
    <mergeCell ref="B23:B24"/>
    <mergeCell ref="C17:E17"/>
    <mergeCell ref="B3:J3"/>
    <mergeCell ref="B15:J15"/>
    <mergeCell ref="B19:J19"/>
    <mergeCell ref="H9:J9"/>
    <mergeCell ref="C5:J5"/>
    <mergeCell ref="B53:J53"/>
    <mergeCell ref="B73:J73"/>
    <mergeCell ref="B51:J51"/>
    <mergeCell ref="B48:J48"/>
    <mergeCell ref="B52:J52"/>
    <mergeCell ref="B57:J57"/>
    <mergeCell ref="B59:J60"/>
    <mergeCell ref="B7:B8"/>
    <mergeCell ref="H7:J8"/>
    <mergeCell ref="B47:J47"/>
    <mergeCell ref="B25:J25"/>
    <mergeCell ref="H4:J4"/>
    <mergeCell ref="C16:E16"/>
    <mergeCell ref="H18:J18"/>
    <mergeCell ref="H17:J17"/>
    <mergeCell ref="H16:J16"/>
    <mergeCell ref="C10:E10"/>
    <mergeCell ref="H10:J10"/>
    <mergeCell ref="F10:G10"/>
    <mergeCell ref="C11:E11"/>
    <mergeCell ref="H11:J11"/>
    <mergeCell ref="F11:G11"/>
    <mergeCell ref="C13:E13"/>
    <mergeCell ref="C4:E4"/>
    <mergeCell ref="F4:G4"/>
    <mergeCell ref="F7:G8"/>
    <mergeCell ref="F9:G9"/>
    <mergeCell ref="F13:G13"/>
    <mergeCell ref="H13:J13"/>
    <mergeCell ref="C18:E18"/>
    <mergeCell ref="C14:J14"/>
    <mergeCell ref="I39:J39"/>
    <mergeCell ref="I40:J40"/>
    <mergeCell ref="C41:F41"/>
    <mergeCell ref="C42:F42"/>
    <mergeCell ref="C43:F43"/>
    <mergeCell ref="C44:F44"/>
    <mergeCell ref="C45:F45"/>
    <mergeCell ref="I27:J27"/>
    <mergeCell ref="I29:J29"/>
    <mergeCell ref="I30:J30"/>
    <mergeCell ref="I31:J31"/>
    <mergeCell ref="I32:J32"/>
    <mergeCell ref="I33:J33"/>
    <mergeCell ref="I34:J34"/>
    <mergeCell ref="I35:J35"/>
    <mergeCell ref="I36:J36"/>
    <mergeCell ref="C46:F46"/>
    <mergeCell ref="I46:J46"/>
    <mergeCell ref="C26:F26"/>
    <mergeCell ref="C27:F27"/>
    <mergeCell ref="C28:F28"/>
    <mergeCell ref="C29:F29"/>
    <mergeCell ref="C30:F30"/>
    <mergeCell ref="C31:F31"/>
    <mergeCell ref="C32:F32"/>
    <mergeCell ref="C33:F33"/>
    <mergeCell ref="C34:F34"/>
    <mergeCell ref="C35:F35"/>
    <mergeCell ref="C36:F36"/>
    <mergeCell ref="C37:F37"/>
    <mergeCell ref="C38:F38"/>
    <mergeCell ref="C39:F39"/>
    <mergeCell ref="C40:F40"/>
    <mergeCell ref="I41:J41"/>
    <mergeCell ref="I42:J42"/>
    <mergeCell ref="I43:J43"/>
    <mergeCell ref="I44:J44"/>
    <mergeCell ref="I45:J45"/>
    <mergeCell ref="I26:J26"/>
    <mergeCell ref="I28:J28"/>
  </mergeCells>
  <hyperlinks>
    <hyperlink ref="H9" r:id="rId1"/>
  </hyperlinks>
  <pageMargins left="0.23622047244094491" right="0.23622047244094491" top="0.74803149606299213" bottom="0.74803149606299213" header="0.31496062992125984" footer="0.31496062992125984"/>
  <pageSetup paperSize="9" scale="58" fitToHeight="0" orientation="portrait" r:id="rId2"/>
  <headerFooter>
    <oddHeader>&amp;R&amp;18FR_1 KURUM BİLGİLERİ</oddHeader>
  </headerFooter>
  <rowBreaks count="1" manualBreakCount="1">
    <brk id="47" min="1" max="5"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4"/>
  </sheetPr>
  <dimension ref="A1:AE215"/>
  <sheetViews>
    <sheetView topLeftCell="L1" zoomScale="80" zoomScaleNormal="80" workbookViewId="0">
      <selection activeCell="Y31" sqref="Y31"/>
    </sheetView>
  </sheetViews>
  <sheetFormatPr defaultRowHeight="15" x14ac:dyDescent="0.25"/>
  <cols>
    <col min="1" max="1" width="8.5703125" customWidth="1"/>
    <col min="2" max="2" width="14.5703125" customWidth="1"/>
    <col min="3" max="3" width="13.5703125" customWidth="1"/>
    <col min="5" max="28" width="15.7109375" customWidth="1"/>
    <col min="29" max="29" width="17.140625" customWidth="1"/>
    <col min="30" max="30" width="15.85546875" customWidth="1"/>
    <col min="31" max="31" width="12.5703125" customWidth="1"/>
  </cols>
  <sheetData>
    <row r="1" spans="1:31" ht="95.25" customHeight="1" x14ac:dyDescent="0.25">
      <c r="A1" s="317"/>
      <c r="B1" s="318"/>
      <c r="C1" s="318"/>
      <c r="D1" s="319"/>
      <c r="E1" s="320" t="s">
        <v>202</v>
      </c>
      <c r="F1" s="239"/>
      <c r="G1" s="239"/>
      <c r="H1" s="239"/>
      <c r="I1" s="239"/>
      <c r="J1" s="239"/>
      <c r="K1" s="239"/>
      <c r="L1" s="239"/>
      <c r="M1" s="239"/>
      <c r="N1" s="239"/>
      <c r="O1" s="239"/>
      <c r="P1" s="239"/>
      <c r="Q1" s="239"/>
      <c r="R1" s="239"/>
      <c r="S1" s="239"/>
      <c r="T1" s="239"/>
      <c r="U1" s="239"/>
      <c r="V1" s="239"/>
      <c r="W1" s="239"/>
      <c r="X1" s="239"/>
      <c r="Y1" s="239"/>
      <c r="Z1" s="239"/>
      <c r="AA1" s="321"/>
      <c r="AB1" s="318"/>
      <c r="AC1" s="318"/>
      <c r="AD1" s="318"/>
      <c r="AE1" s="322"/>
    </row>
    <row r="2" spans="1:31" ht="24" thickBot="1" x14ac:dyDescent="0.4">
      <c r="A2" s="328" t="s">
        <v>95</v>
      </c>
      <c r="B2" s="329"/>
      <c r="C2" s="329"/>
      <c r="D2" s="329"/>
      <c r="E2" s="329"/>
      <c r="F2" s="329"/>
      <c r="G2" s="329"/>
      <c r="H2" s="329"/>
      <c r="I2" s="329"/>
      <c r="J2" s="329"/>
      <c r="K2" s="329"/>
      <c r="L2" s="329"/>
      <c r="M2" s="329"/>
      <c r="N2" s="329"/>
      <c r="O2" s="329"/>
      <c r="P2" s="329"/>
      <c r="Q2" s="329"/>
      <c r="R2" s="329"/>
      <c r="S2" s="329"/>
      <c r="T2" s="329"/>
      <c r="U2" s="329"/>
      <c r="V2" s="329"/>
      <c r="W2" s="329"/>
      <c r="X2" s="329"/>
      <c r="Y2" s="329"/>
      <c r="Z2" s="329"/>
      <c r="AA2" s="329"/>
      <c r="AB2" s="329"/>
      <c r="AC2" s="329"/>
      <c r="AD2" s="329"/>
      <c r="AE2" s="330"/>
    </row>
    <row r="3" spans="1:31" ht="42.6" customHeight="1" thickBot="1" x14ac:dyDescent="0.3">
      <c r="A3" s="323" t="s">
        <v>36</v>
      </c>
      <c r="B3" s="324"/>
      <c r="C3" s="324"/>
      <c r="D3" s="325"/>
      <c r="E3" s="326" t="s">
        <v>131</v>
      </c>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7"/>
    </row>
    <row r="4" spans="1:31" ht="19.5" customHeight="1" x14ac:dyDescent="0.25">
      <c r="A4" s="310" t="s">
        <v>29</v>
      </c>
      <c r="B4" s="312" t="s">
        <v>30</v>
      </c>
      <c r="C4" s="312" t="s">
        <v>31</v>
      </c>
      <c r="D4" s="314" t="s">
        <v>0</v>
      </c>
      <c r="E4" s="335" t="s">
        <v>14</v>
      </c>
      <c r="F4" s="335"/>
      <c r="G4" s="316" t="s">
        <v>17</v>
      </c>
      <c r="H4" s="316"/>
      <c r="I4" s="335" t="s">
        <v>18</v>
      </c>
      <c r="J4" s="335"/>
      <c r="K4" s="316" t="s">
        <v>19</v>
      </c>
      <c r="L4" s="316"/>
      <c r="M4" s="335" t="s">
        <v>20</v>
      </c>
      <c r="N4" s="335"/>
      <c r="O4" s="316" t="s">
        <v>21</v>
      </c>
      <c r="P4" s="316"/>
      <c r="Q4" s="335" t="s">
        <v>22</v>
      </c>
      <c r="R4" s="335"/>
      <c r="S4" s="316" t="s">
        <v>23</v>
      </c>
      <c r="T4" s="316"/>
      <c r="U4" s="335" t="s">
        <v>24</v>
      </c>
      <c r="V4" s="335"/>
      <c r="W4" s="316" t="s">
        <v>25</v>
      </c>
      <c r="X4" s="316"/>
      <c r="Y4" s="335" t="s">
        <v>26</v>
      </c>
      <c r="Z4" s="335"/>
      <c r="AA4" s="316" t="s">
        <v>27</v>
      </c>
      <c r="AB4" s="336"/>
      <c r="AC4" s="331" t="s">
        <v>7</v>
      </c>
      <c r="AD4" s="332"/>
      <c r="AE4" s="333" t="s">
        <v>28</v>
      </c>
    </row>
    <row r="5" spans="1:31" ht="20.25" customHeight="1" x14ac:dyDescent="0.25">
      <c r="A5" s="311"/>
      <c r="B5" s="313"/>
      <c r="C5" s="313"/>
      <c r="D5" s="315"/>
      <c r="E5" s="4" t="s">
        <v>106</v>
      </c>
      <c r="F5" s="16" t="s">
        <v>107</v>
      </c>
      <c r="G5" s="4" t="s">
        <v>141</v>
      </c>
      <c r="H5" s="16" t="s">
        <v>140</v>
      </c>
      <c r="I5" s="4" t="s">
        <v>141</v>
      </c>
      <c r="J5" s="16" t="s">
        <v>140</v>
      </c>
      <c r="K5" s="4" t="s">
        <v>141</v>
      </c>
      <c r="L5" s="16" t="s">
        <v>140</v>
      </c>
      <c r="M5" s="4" t="s">
        <v>141</v>
      </c>
      <c r="N5" s="16" t="s">
        <v>140</v>
      </c>
      <c r="O5" s="4" t="s">
        <v>141</v>
      </c>
      <c r="P5" s="16" t="s">
        <v>140</v>
      </c>
      <c r="Q5" s="4" t="s">
        <v>141</v>
      </c>
      <c r="R5" s="16" t="s">
        <v>140</v>
      </c>
      <c r="S5" s="4" t="s">
        <v>141</v>
      </c>
      <c r="T5" s="16" t="s">
        <v>140</v>
      </c>
      <c r="U5" s="4" t="s">
        <v>141</v>
      </c>
      <c r="V5" s="16" t="s">
        <v>140</v>
      </c>
      <c r="W5" s="4" t="s">
        <v>141</v>
      </c>
      <c r="X5" s="16" t="s">
        <v>140</v>
      </c>
      <c r="Y5" s="4" t="s">
        <v>141</v>
      </c>
      <c r="Z5" s="16" t="s">
        <v>140</v>
      </c>
      <c r="AA5" s="4" t="s">
        <v>141</v>
      </c>
      <c r="AB5" s="32" t="s">
        <v>140</v>
      </c>
      <c r="AC5" s="29" t="s">
        <v>15</v>
      </c>
      <c r="AD5" s="16" t="s">
        <v>16</v>
      </c>
      <c r="AE5" s="334"/>
    </row>
    <row r="6" spans="1:31" x14ac:dyDescent="0.25">
      <c r="A6" s="301">
        <v>1</v>
      </c>
      <c r="B6" s="304"/>
      <c r="C6" s="304"/>
      <c r="D6" s="114">
        <v>2016</v>
      </c>
      <c r="E6" s="73"/>
      <c r="F6" s="101"/>
      <c r="G6" s="73"/>
      <c r="H6" s="101"/>
      <c r="I6" s="73"/>
      <c r="J6" s="101"/>
      <c r="K6" s="73"/>
      <c r="L6" s="101"/>
      <c r="M6" s="73"/>
      <c r="N6" s="101"/>
      <c r="O6" s="73"/>
      <c r="P6" s="101"/>
      <c r="Q6" s="73"/>
      <c r="R6" s="101"/>
      <c r="S6" s="73"/>
      <c r="T6" s="101"/>
      <c r="U6" s="73"/>
      <c r="V6" s="101"/>
      <c r="W6" s="73"/>
      <c r="X6" s="101"/>
      <c r="Y6" s="73"/>
      <c r="Z6" s="101"/>
      <c r="AA6" s="73"/>
      <c r="AB6" s="101"/>
      <c r="AC6" s="30">
        <f>E6+G6+I6+K6+M6+O6+Q6+S6+U6+W6+Y6+AA6</f>
        <v>0</v>
      </c>
      <c r="AD6" s="103">
        <f>F6+H6+J6+L6+N6+P6+R6+T6+V6+X6+Z6+AB6</f>
        <v>0</v>
      </c>
      <c r="AE6" s="35">
        <f>(AC6*0.086)/1000</f>
        <v>0</v>
      </c>
    </row>
    <row r="7" spans="1:31" x14ac:dyDescent="0.25">
      <c r="A7" s="302"/>
      <c r="B7" s="305"/>
      <c r="C7" s="305"/>
      <c r="D7" s="114">
        <v>2017</v>
      </c>
      <c r="E7" s="73"/>
      <c r="F7" s="101"/>
      <c r="G7" s="73"/>
      <c r="H7" s="101"/>
      <c r="I7" s="73"/>
      <c r="J7" s="101"/>
      <c r="K7" s="73"/>
      <c r="L7" s="101"/>
      <c r="M7" s="73"/>
      <c r="N7" s="101"/>
      <c r="O7" s="73"/>
      <c r="P7" s="101"/>
      <c r="Q7" s="73"/>
      <c r="R7" s="101"/>
      <c r="S7" s="73"/>
      <c r="T7" s="101"/>
      <c r="U7" s="73"/>
      <c r="V7" s="101"/>
      <c r="W7" s="73"/>
      <c r="X7" s="101"/>
      <c r="Y7" s="73"/>
      <c r="Z7" s="101"/>
      <c r="AA7" s="73"/>
      <c r="AB7" s="101"/>
      <c r="AC7" s="30">
        <f t="shared" ref="AC7:AC22" si="0">E7+G7+I7+K7+M7+O7+Q7+S7+U7+W7+Y7+AA7</f>
        <v>0</v>
      </c>
      <c r="AD7" s="103">
        <f t="shared" ref="AD7:AD22" si="1">F7+H7+J7+L7+N7+P7+R7+T7+V7+X7+Z7+AB7</f>
        <v>0</v>
      </c>
      <c r="AE7" s="35">
        <f t="shared" ref="AE7:AE22" si="2">(AC7*0.086)/1000</f>
        <v>0</v>
      </c>
    </row>
    <row r="8" spans="1:31" x14ac:dyDescent="0.25">
      <c r="A8" s="302"/>
      <c r="B8" s="305"/>
      <c r="C8" s="305"/>
      <c r="D8" s="114">
        <v>2018</v>
      </c>
      <c r="E8" s="73"/>
      <c r="F8" s="101"/>
      <c r="G8" s="73"/>
      <c r="H8" s="101"/>
      <c r="I8" s="73"/>
      <c r="J8" s="101"/>
      <c r="K8" s="73"/>
      <c r="L8" s="101"/>
      <c r="M8" s="73"/>
      <c r="N8" s="101"/>
      <c r="O8" s="73"/>
      <c r="P8" s="101"/>
      <c r="Q8" s="73"/>
      <c r="R8" s="101"/>
      <c r="S8" s="73"/>
      <c r="T8" s="101"/>
      <c r="U8" s="73"/>
      <c r="V8" s="101"/>
      <c r="W8" s="73"/>
      <c r="X8" s="101"/>
      <c r="Y8" s="73"/>
      <c r="Z8" s="101"/>
      <c r="AA8" s="73"/>
      <c r="AB8" s="101"/>
      <c r="AC8" s="30">
        <f t="shared" si="0"/>
        <v>0</v>
      </c>
      <c r="AD8" s="103">
        <f t="shared" si="1"/>
        <v>0</v>
      </c>
      <c r="AE8" s="35">
        <f t="shared" si="2"/>
        <v>0</v>
      </c>
    </row>
    <row r="9" spans="1:31" x14ac:dyDescent="0.25">
      <c r="A9" s="302"/>
      <c r="B9" s="305"/>
      <c r="C9" s="305"/>
      <c r="D9" s="114">
        <v>2019</v>
      </c>
      <c r="E9" s="73"/>
      <c r="F9" s="101"/>
      <c r="G9" s="73"/>
      <c r="H9" s="101"/>
      <c r="I9" s="73"/>
      <c r="J9" s="101"/>
      <c r="K9" s="73"/>
      <c r="L9" s="101"/>
      <c r="M9" s="73"/>
      <c r="N9" s="101"/>
      <c r="O9" s="73"/>
      <c r="P9" s="101"/>
      <c r="Q9" s="73"/>
      <c r="R9" s="101"/>
      <c r="S9" s="73"/>
      <c r="T9" s="101"/>
      <c r="U9" s="73"/>
      <c r="V9" s="101"/>
      <c r="W9" s="73"/>
      <c r="X9" s="101"/>
      <c r="Y9" s="73"/>
      <c r="Z9" s="101"/>
      <c r="AA9" s="73"/>
      <c r="AB9" s="101"/>
      <c r="AC9" s="30">
        <f t="shared" si="0"/>
        <v>0</v>
      </c>
      <c r="AD9" s="103">
        <f t="shared" si="1"/>
        <v>0</v>
      </c>
      <c r="AE9" s="35">
        <f t="shared" si="2"/>
        <v>0</v>
      </c>
    </row>
    <row r="10" spans="1:31" x14ac:dyDescent="0.25">
      <c r="A10" s="302"/>
      <c r="B10" s="305"/>
      <c r="C10" s="305"/>
      <c r="D10" s="114">
        <v>2020</v>
      </c>
      <c r="E10" s="73"/>
      <c r="F10" s="101"/>
      <c r="G10" s="73"/>
      <c r="H10" s="101"/>
      <c r="I10" s="73"/>
      <c r="J10" s="101"/>
      <c r="K10" s="73"/>
      <c r="L10" s="101"/>
      <c r="M10" s="73"/>
      <c r="N10" s="101"/>
      <c r="O10" s="73"/>
      <c r="P10" s="101"/>
      <c r="Q10" s="73"/>
      <c r="R10" s="101"/>
      <c r="S10" s="73"/>
      <c r="T10" s="101"/>
      <c r="U10" s="73"/>
      <c r="V10" s="101"/>
      <c r="W10" s="73"/>
      <c r="X10" s="101"/>
      <c r="Y10" s="73"/>
      <c r="Z10" s="101"/>
      <c r="AA10" s="73"/>
      <c r="AB10" s="101"/>
      <c r="AC10" s="30">
        <f t="shared" si="0"/>
        <v>0</v>
      </c>
      <c r="AD10" s="103">
        <f t="shared" si="1"/>
        <v>0</v>
      </c>
      <c r="AE10" s="35">
        <f t="shared" si="2"/>
        <v>0</v>
      </c>
    </row>
    <row r="11" spans="1:31" x14ac:dyDescent="0.25">
      <c r="A11" s="302"/>
      <c r="B11" s="305"/>
      <c r="C11" s="305"/>
      <c r="D11" s="114">
        <v>2021</v>
      </c>
      <c r="E11" s="73"/>
      <c r="F11" s="101"/>
      <c r="G11" s="73"/>
      <c r="H11" s="101"/>
      <c r="I11" s="73"/>
      <c r="J11" s="101"/>
      <c r="K11" s="73"/>
      <c r="L11" s="101"/>
      <c r="M11" s="73"/>
      <c r="N11" s="101"/>
      <c r="O11" s="73"/>
      <c r="P11" s="101"/>
      <c r="Q11" s="73"/>
      <c r="R11" s="101"/>
      <c r="S11" s="73"/>
      <c r="T11" s="101"/>
      <c r="U11" s="73"/>
      <c r="V11" s="101"/>
      <c r="W11" s="73"/>
      <c r="X11" s="101"/>
      <c r="Y11" s="73"/>
      <c r="Z11" s="101"/>
      <c r="AA11" s="73"/>
      <c r="AB11" s="101"/>
      <c r="AC11" s="30">
        <f t="shared" si="0"/>
        <v>0</v>
      </c>
      <c r="AD11" s="103">
        <f t="shared" si="1"/>
        <v>0</v>
      </c>
      <c r="AE11" s="35">
        <f t="shared" si="2"/>
        <v>0</v>
      </c>
    </row>
    <row r="12" spans="1:31" x14ac:dyDescent="0.25">
      <c r="A12" s="302"/>
      <c r="B12" s="305"/>
      <c r="C12" s="305"/>
      <c r="D12" s="114">
        <v>2022</v>
      </c>
      <c r="E12" s="73"/>
      <c r="F12" s="101"/>
      <c r="G12" s="73"/>
      <c r="H12" s="101"/>
      <c r="I12" s="73"/>
      <c r="J12" s="101"/>
      <c r="K12" s="73"/>
      <c r="L12" s="101"/>
      <c r="M12" s="73"/>
      <c r="N12" s="101"/>
      <c r="O12" s="73"/>
      <c r="P12" s="101"/>
      <c r="Q12" s="73"/>
      <c r="R12" s="101"/>
      <c r="S12" s="73"/>
      <c r="T12" s="101"/>
      <c r="U12" s="73"/>
      <c r="V12" s="101"/>
      <c r="W12" s="73"/>
      <c r="X12" s="101"/>
      <c r="Y12" s="73"/>
      <c r="Z12" s="101"/>
      <c r="AA12" s="73"/>
      <c r="AB12" s="101"/>
      <c r="AC12" s="30">
        <f t="shared" si="0"/>
        <v>0</v>
      </c>
      <c r="AD12" s="103">
        <f t="shared" si="1"/>
        <v>0</v>
      </c>
      <c r="AE12" s="35">
        <f t="shared" si="2"/>
        <v>0</v>
      </c>
    </row>
    <row r="13" spans="1:31" x14ac:dyDescent="0.25">
      <c r="A13" s="303"/>
      <c r="B13" s="306"/>
      <c r="C13" s="306"/>
      <c r="D13" s="114">
        <v>2023</v>
      </c>
      <c r="E13" s="73"/>
      <c r="F13" s="101"/>
      <c r="G13" s="73"/>
      <c r="H13" s="101"/>
      <c r="I13" s="73"/>
      <c r="J13" s="101"/>
      <c r="K13" s="73"/>
      <c r="L13" s="101"/>
      <c r="M13" s="73"/>
      <c r="N13" s="101"/>
      <c r="O13" s="73"/>
      <c r="P13" s="101"/>
      <c r="Q13" s="73"/>
      <c r="R13" s="101"/>
      <c r="S13" s="73"/>
      <c r="T13" s="101"/>
      <c r="U13" s="73"/>
      <c r="V13" s="101"/>
      <c r="W13" s="73"/>
      <c r="X13" s="101"/>
      <c r="Y13" s="73"/>
      <c r="Z13" s="101"/>
      <c r="AA13" s="73"/>
      <c r="AB13" s="101"/>
      <c r="AC13" s="30">
        <f t="shared" si="0"/>
        <v>0</v>
      </c>
      <c r="AD13" s="103">
        <f t="shared" si="1"/>
        <v>0</v>
      </c>
      <c r="AE13" s="35">
        <f t="shared" si="2"/>
        <v>0</v>
      </c>
    </row>
    <row r="14" spans="1:31" ht="15" customHeight="1" x14ac:dyDescent="0.25">
      <c r="A14" s="307">
        <v>2</v>
      </c>
      <c r="B14" s="119"/>
      <c r="C14" s="119"/>
      <c r="D14" s="116">
        <v>2016</v>
      </c>
      <c r="E14" s="117"/>
      <c r="F14" s="118"/>
      <c r="G14" s="117"/>
      <c r="H14" s="118"/>
      <c r="I14" s="117"/>
      <c r="J14" s="118"/>
      <c r="K14" s="117"/>
      <c r="L14" s="118"/>
      <c r="M14" s="117"/>
      <c r="N14" s="118"/>
      <c r="O14" s="117"/>
      <c r="P14" s="118"/>
      <c r="Q14" s="117"/>
      <c r="R14" s="118"/>
      <c r="S14" s="117"/>
      <c r="T14" s="118"/>
      <c r="U14" s="117"/>
      <c r="V14" s="118"/>
      <c r="W14" s="117"/>
      <c r="X14" s="118"/>
      <c r="Y14" s="117"/>
      <c r="Z14" s="118"/>
      <c r="AA14" s="117"/>
      <c r="AB14" s="118"/>
      <c r="AC14" s="31">
        <f t="shared" si="0"/>
        <v>0</v>
      </c>
      <c r="AD14" s="104">
        <f t="shared" si="1"/>
        <v>0</v>
      </c>
      <c r="AE14" s="36">
        <f t="shared" si="2"/>
        <v>0</v>
      </c>
    </row>
    <row r="15" spans="1:31" ht="15" customHeight="1" x14ac:dyDescent="0.25">
      <c r="A15" s="308"/>
      <c r="B15" s="120"/>
      <c r="C15" s="120"/>
      <c r="D15" s="116">
        <v>2017</v>
      </c>
      <c r="E15" s="117"/>
      <c r="F15" s="118"/>
      <c r="G15" s="117"/>
      <c r="H15" s="118"/>
      <c r="I15" s="117"/>
      <c r="J15" s="118"/>
      <c r="K15" s="117"/>
      <c r="L15" s="118"/>
      <c r="M15" s="117"/>
      <c r="N15" s="118"/>
      <c r="O15" s="117"/>
      <c r="P15" s="118"/>
      <c r="Q15" s="117"/>
      <c r="R15" s="118"/>
      <c r="S15" s="117"/>
      <c r="T15" s="118"/>
      <c r="U15" s="117"/>
      <c r="V15" s="118"/>
      <c r="W15" s="117"/>
      <c r="X15" s="118"/>
      <c r="Y15" s="117"/>
      <c r="Z15" s="118"/>
      <c r="AA15" s="117"/>
      <c r="AB15" s="118"/>
      <c r="AC15" s="31">
        <f t="shared" si="0"/>
        <v>0</v>
      </c>
      <c r="AD15" s="104">
        <f t="shared" si="1"/>
        <v>0</v>
      </c>
      <c r="AE15" s="36">
        <f t="shared" si="2"/>
        <v>0</v>
      </c>
    </row>
    <row r="16" spans="1:31" ht="15" customHeight="1" x14ac:dyDescent="0.25">
      <c r="A16" s="308"/>
      <c r="B16" s="120"/>
      <c r="C16" s="120"/>
      <c r="D16" s="116">
        <v>2018</v>
      </c>
      <c r="E16" s="117"/>
      <c r="F16" s="118"/>
      <c r="G16" s="117"/>
      <c r="H16" s="118"/>
      <c r="I16" s="117"/>
      <c r="J16" s="118"/>
      <c r="K16" s="117"/>
      <c r="L16" s="118"/>
      <c r="M16" s="117"/>
      <c r="N16" s="118"/>
      <c r="O16" s="117"/>
      <c r="P16" s="118"/>
      <c r="Q16" s="117"/>
      <c r="R16" s="118"/>
      <c r="S16" s="117"/>
      <c r="T16" s="118"/>
      <c r="U16" s="117"/>
      <c r="V16" s="118"/>
      <c r="W16" s="117"/>
      <c r="X16" s="118"/>
      <c r="Y16" s="117"/>
      <c r="Z16" s="118"/>
      <c r="AA16" s="117"/>
      <c r="AB16" s="118"/>
      <c r="AC16" s="31">
        <f t="shared" si="0"/>
        <v>0</v>
      </c>
      <c r="AD16" s="104">
        <f t="shared" si="1"/>
        <v>0</v>
      </c>
      <c r="AE16" s="36">
        <f t="shared" si="2"/>
        <v>0</v>
      </c>
    </row>
    <row r="17" spans="1:31" x14ac:dyDescent="0.25">
      <c r="A17" s="308"/>
      <c r="B17" s="120"/>
      <c r="C17" s="120"/>
      <c r="D17" s="116">
        <v>2019</v>
      </c>
      <c r="E17" s="117"/>
      <c r="F17" s="118"/>
      <c r="G17" s="117"/>
      <c r="H17" s="118"/>
      <c r="I17" s="117"/>
      <c r="J17" s="118"/>
      <c r="K17" s="117"/>
      <c r="L17" s="118"/>
      <c r="M17" s="117"/>
      <c r="N17" s="118"/>
      <c r="O17" s="117"/>
      <c r="P17" s="118"/>
      <c r="Q17" s="117"/>
      <c r="R17" s="118"/>
      <c r="S17" s="117"/>
      <c r="T17" s="118"/>
      <c r="U17" s="117"/>
      <c r="V17" s="118"/>
      <c r="W17" s="117"/>
      <c r="X17" s="118"/>
      <c r="Y17" s="117"/>
      <c r="Z17" s="118"/>
      <c r="AA17" s="117"/>
      <c r="AB17" s="118"/>
      <c r="AC17" s="31">
        <f t="shared" si="0"/>
        <v>0</v>
      </c>
      <c r="AD17" s="104">
        <f t="shared" si="1"/>
        <v>0</v>
      </c>
      <c r="AE17" s="36">
        <f t="shared" si="2"/>
        <v>0</v>
      </c>
    </row>
    <row r="18" spans="1:31" x14ac:dyDescent="0.25">
      <c r="A18" s="308"/>
      <c r="B18" s="120"/>
      <c r="C18" s="120"/>
      <c r="D18" s="16">
        <v>2020</v>
      </c>
      <c r="E18" s="74"/>
      <c r="F18" s="102"/>
      <c r="G18" s="74"/>
      <c r="H18" s="102"/>
      <c r="I18" s="74"/>
      <c r="J18" s="102"/>
      <c r="K18" s="74"/>
      <c r="L18" s="102"/>
      <c r="M18" s="74"/>
      <c r="N18" s="102"/>
      <c r="O18" s="74"/>
      <c r="P18" s="102"/>
      <c r="Q18" s="74"/>
      <c r="R18" s="102"/>
      <c r="S18" s="74"/>
      <c r="T18" s="102"/>
      <c r="U18" s="74"/>
      <c r="V18" s="102"/>
      <c r="W18" s="74"/>
      <c r="X18" s="102"/>
      <c r="Y18" s="74"/>
      <c r="Z18" s="102"/>
      <c r="AA18" s="74"/>
      <c r="AB18" s="102"/>
      <c r="AC18" s="31">
        <f t="shared" si="0"/>
        <v>0</v>
      </c>
      <c r="AD18" s="104">
        <f t="shared" si="1"/>
        <v>0</v>
      </c>
      <c r="AE18" s="36">
        <f t="shared" si="2"/>
        <v>0</v>
      </c>
    </row>
    <row r="19" spans="1:31" x14ac:dyDescent="0.25">
      <c r="A19" s="308"/>
      <c r="B19" s="120"/>
      <c r="C19" s="120"/>
      <c r="D19" s="16">
        <v>2021</v>
      </c>
      <c r="E19" s="74"/>
      <c r="F19" s="102"/>
      <c r="G19" s="74"/>
      <c r="H19" s="102"/>
      <c r="I19" s="74"/>
      <c r="J19" s="102"/>
      <c r="K19" s="74"/>
      <c r="L19" s="102"/>
      <c r="M19" s="74"/>
      <c r="N19" s="102"/>
      <c r="O19" s="74"/>
      <c r="P19" s="102"/>
      <c r="Q19" s="74"/>
      <c r="R19" s="102"/>
      <c r="S19" s="74"/>
      <c r="T19" s="102"/>
      <c r="U19" s="74"/>
      <c r="V19" s="102"/>
      <c r="W19" s="74"/>
      <c r="X19" s="102"/>
      <c r="Y19" s="74"/>
      <c r="Z19" s="102"/>
      <c r="AA19" s="74"/>
      <c r="AB19" s="102"/>
      <c r="AC19" s="31">
        <f t="shared" si="0"/>
        <v>0</v>
      </c>
      <c r="AD19" s="104">
        <f t="shared" si="1"/>
        <v>0</v>
      </c>
      <c r="AE19" s="36">
        <f t="shared" si="2"/>
        <v>0</v>
      </c>
    </row>
    <row r="20" spans="1:31" x14ac:dyDescent="0.25">
      <c r="A20" s="308"/>
      <c r="B20" s="120"/>
      <c r="C20" s="120"/>
      <c r="D20" s="16">
        <v>2022</v>
      </c>
      <c r="E20" s="74"/>
      <c r="F20" s="102"/>
      <c r="G20" s="74"/>
      <c r="H20" s="102"/>
      <c r="I20" s="74"/>
      <c r="J20" s="102"/>
      <c r="K20" s="74"/>
      <c r="L20" s="102"/>
      <c r="M20" s="74"/>
      <c r="N20" s="102"/>
      <c r="O20" s="74"/>
      <c r="P20" s="102"/>
      <c r="Q20" s="74"/>
      <c r="R20" s="102"/>
      <c r="S20" s="74"/>
      <c r="T20" s="102"/>
      <c r="U20" s="74"/>
      <c r="V20" s="102"/>
      <c r="W20" s="74"/>
      <c r="X20" s="102"/>
      <c r="Y20" s="74"/>
      <c r="Z20" s="102"/>
      <c r="AA20" s="74"/>
      <c r="AB20" s="102"/>
      <c r="AC20" s="31">
        <f t="shared" si="0"/>
        <v>0</v>
      </c>
      <c r="AD20" s="104">
        <f t="shared" si="1"/>
        <v>0</v>
      </c>
      <c r="AE20" s="36">
        <f t="shared" si="2"/>
        <v>0</v>
      </c>
    </row>
    <row r="21" spans="1:31" x14ac:dyDescent="0.25">
      <c r="A21" s="309"/>
      <c r="B21" s="121"/>
      <c r="C21" s="121"/>
      <c r="D21" s="16">
        <v>2023</v>
      </c>
      <c r="E21" s="74"/>
      <c r="F21" s="102"/>
      <c r="G21" s="74"/>
      <c r="H21" s="102"/>
      <c r="I21" s="74"/>
      <c r="J21" s="102"/>
      <c r="K21" s="74"/>
      <c r="L21" s="102"/>
      <c r="M21" s="74"/>
      <c r="N21" s="102"/>
      <c r="O21" s="74"/>
      <c r="P21" s="102"/>
      <c r="Q21" s="74"/>
      <c r="R21" s="102"/>
      <c r="S21" s="74"/>
      <c r="T21" s="102"/>
      <c r="U21" s="74"/>
      <c r="V21" s="102"/>
      <c r="W21" s="74"/>
      <c r="X21" s="102"/>
      <c r="Y21" s="74"/>
      <c r="Z21" s="102"/>
      <c r="AA21" s="74"/>
      <c r="AB21" s="102"/>
      <c r="AC21" s="31">
        <f t="shared" si="0"/>
        <v>0</v>
      </c>
      <c r="AD21" s="104">
        <f t="shared" si="1"/>
        <v>0</v>
      </c>
      <c r="AE21" s="36">
        <f t="shared" si="2"/>
        <v>0</v>
      </c>
    </row>
    <row r="22" spans="1:31" x14ac:dyDescent="0.25">
      <c r="A22" s="301">
        <v>3</v>
      </c>
      <c r="B22" s="304"/>
      <c r="C22" s="304"/>
      <c r="D22" s="114">
        <v>2016</v>
      </c>
      <c r="E22" s="73"/>
      <c r="F22" s="101"/>
      <c r="G22" s="73"/>
      <c r="H22" s="101"/>
      <c r="I22" s="73"/>
      <c r="J22" s="101"/>
      <c r="K22" s="73"/>
      <c r="L22" s="101"/>
      <c r="M22" s="73"/>
      <c r="N22" s="101"/>
      <c r="O22" s="73"/>
      <c r="P22" s="101"/>
      <c r="Q22" s="73"/>
      <c r="R22" s="101"/>
      <c r="S22" s="73"/>
      <c r="T22" s="101"/>
      <c r="U22" s="73"/>
      <c r="V22" s="101"/>
      <c r="W22" s="73"/>
      <c r="X22" s="101"/>
      <c r="Y22" s="73"/>
      <c r="Z22" s="101"/>
      <c r="AA22" s="73"/>
      <c r="AB22" s="101"/>
      <c r="AC22" s="30">
        <f t="shared" si="0"/>
        <v>0</v>
      </c>
      <c r="AD22" s="103">
        <f t="shared" si="1"/>
        <v>0</v>
      </c>
      <c r="AE22" s="35">
        <f t="shared" si="2"/>
        <v>0</v>
      </c>
    </row>
    <row r="23" spans="1:31" x14ac:dyDescent="0.25">
      <c r="A23" s="302"/>
      <c r="B23" s="305"/>
      <c r="C23" s="305"/>
      <c r="D23" s="114">
        <v>2017</v>
      </c>
      <c r="E23" s="73"/>
      <c r="F23" s="101"/>
      <c r="G23" s="73"/>
      <c r="H23" s="101"/>
      <c r="I23" s="73"/>
      <c r="J23" s="101"/>
      <c r="K23" s="73"/>
      <c r="L23" s="101"/>
      <c r="M23" s="73"/>
      <c r="N23" s="101"/>
      <c r="O23" s="73"/>
      <c r="P23" s="101"/>
      <c r="Q23" s="73"/>
      <c r="R23" s="101"/>
      <c r="S23" s="73"/>
      <c r="T23" s="101"/>
      <c r="U23" s="73"/>
      <c r="V23" s="101"/>
      <c r="W23" s="73"/>
      <c r="X23" s="101"/>
      <c r="Y23" s="73"/>
      <c r="Z23" s="101"/>
      <c r="AA23" s="73"/>
      <c r="AB23" s="101"/>
      <c r="AC23" s="30">
        <f t="shared" ref="AC23:AC53" si="3">E23+G23+I23+K23+M23+O23+Q23+S23+U23+W23+Y23+AA23</f>
        <v>0</v>
      </c>
      <c r="AD23" s="103">
        <f t="shared" ref="AD23:AD53" si="4">F23+H23+J23+L23+N23+P23+R23+T23+V23+X23+Z23+AB23</f>
        <v>0</v>
      </c>
      <c r="AE23" s="35">
        <f t="shared" ref="AE23:AE53" si="5">(AC23*0.086)/1000</f>
        <v>0</v>
      </c>
    </row>
    <row r="24" spans="1:31" x14ac:dyDescent="0.25">
      <c r="A24" s="302"/>
      <c r="B24" s="305"/>
      <c r="C24" s="305"/>
      <c r="D24" s="114">
        <v>2018</v>
      </c>
      <c r="E24" s="73"/>
      <c r="F24" s="101"/>
      <c r="G24" s="73"/>
      <c r="H24" s="101"/>
      <c r="I24" s="73"/>
      <c r="J24" s="101"/>
      <c r="K24" s="73"/>
      <c r="L24" s="101"/>
      <c r="M24" s="73"/>
      <c r="N24" s="101"/>
      <c r="O24" s="73"/>
      <c r="P24" s="101"/>
      <c r="Q24" s="73"/>
      <c r="R24" s="101"/>
      <c r="S24" s="73"/>
      <c r="T24" s="101"/>
      <c r="U24" s="73"/>
      <c r="V24" s="101"/>
      <c r="W24" s="73"/>
      <c r="X24" s="101"/>
      <c r="Y24" s="73"/>
      <c r="Z24" s="101"/>
      <c r="AA24" s="73"/>
      <c r="AB24" s="101"/>
      <c r="AC24" s="30">
        <f t="shared" si="3"/>
        <v>0</v>
      </c>
      <c r="AD24" s="103">
        <f t="shared" si="4"/>
        <v>0</v>
      </c>
      <c r="AE24" s="35">
        <f t="shared" si="5"/>
        <v>0</v>
      </c>
    </row>
    <row r="25" spans="1:31" x14ac:dyDescent="0.25">
      <c r="A25" s="302"/>
      <c r="B25" s="305"/>
      <c r="C25" s="305"/>
      <c r="D25" s="114">
        <v>2019</v>
      </c>
      <c r="E25" s="73"/>
      <c r="F25" s="101"/>
      <c r="G25" s="73"/>
      <c r="H25" s="101"/>
      <c r="I25" s="73"/>
      <c r="J25" s="101"/>
      <c r="K25" s="73"/>
      <c r="L25" s="101"/>
      <c r="M25" s="73"/>
      <c r="N25" s="101"/>
      <c r="O25" s="73"/>
      <c r="P25" s="101"/>
      <c r="Q25" s="73"/>
      <c r="R25" s="101"/>
      <c r="S25" s="73"/>
      <c r="T25" s="101"/>
      <c r="U25" s="73"/>
      <c r="V25" s="101"/>
      <c r="W25" s="73"/>
      <c r="X25" s="101"/>
      <c r="Y25" s="73"/>
      <c r="Z25" s="101"/>
      <c r="AA25" s="73"/>
      <c r="AB25" s="101"/>
      <c r="AC25" s="30">
        <f t="shared" si="3"/>
        <v>0</v>
      </c>
      <c r="AD25" s="103">
        <f t="shared" si="4"/>
        <v>0</v>
      </c>
      <c r="AE25" s="35">
        <f t="shared" si="5"/>
        <v>0</v>
      </c>
    </row>
    <row r="26" spans="1:31" x14ac:dyDescent="0.25">
      <c r="A26" s="302"/>
      <c r="B26" s="305"/>
      <c r="C26" s="305"/>
      <c r="D26" s="114">
        <v>2020</v>
      </c>
      <c r="E26" s="73"/>
      <c r="F26" s="101"/>
      <c r="G26" s="73"/>
      <c r="H26" s="101"/>
      <c r="I26" s="73"/>
      <c r="J26" s="101"/>
      <c r="K26" s="73"/>
      <c r="L26" s="101"/>
      <c r="M26" s="73"/>
      <c r="N26" s="101"/>
      <c r="O26" s="73"/>
      <c r="P26" s="101"/>
      <c r="Q26" s="73"/>
      <c r="R26" s="101"/>
      <c r="S26" s="73"/>
      <c r="T26" s="101"/>
      <c r="U26" s="73"/>
      <c r="V26" s="101"/>
      <c r="W26" s="73"/>
      <c r="X26" s="101"/>
      <c r="Y26" s="73"/>
      <c r="Z26" s="101"/>
      <c r="AA26" s="73"/>
      <c r="AB26" s="101"/>
      <c r="AC26" s="30">
        <f t="shared" si="3"/>
        <v>0</v>
      </c>
      <c r="AD26" s="103">
        <f t="shared" si="4"/>
        <v>0</v>
      </c>
      <c r="AE26" s="35">
        <f t="shared" si="5"/>
        <v>0</v>
      </c>
    </row>
    <row r="27" spans="1:31" x14ac:dyDescent="0.25">
      <c r="A27" s="302"/>
      <c r="B27" s="305"/>
      <c r="C27" s="305"/>
      <c r="D27" s="114">
        <v>2021</v>
      </c>
      <c r="E27" s="73"/>
      <c r="F27" s="101"/>
      <c r="G27" s="73"/>
      <c r="H27" s="101"/>
      <c r="I27" s="73"/>
      <c r="J27" s="101"/>
      <c r="K27" s="73"/>
      <c r="L27" s="101"/>
      <c r="M27" s="73"/>
      <c r="N27" s="101"/>
      <c r="O27" s="73"/>
      <c r="P27" s="101"/>
      <c r="Q27" s="73"/>
      <c r="R27" s="101"/>
      <c r="S27" s="73"/>
      <c r="T27" s="101"/>
      <c r="U27" s="73"/>
      <c r="V27" s="101"/>
      <c r="W27" s="73"/>
      <c r="X27" s="101"/>
      <c r="Y27" s="73"/>
      <c r="Z27" s="101"/>
      <c r="AA27" s="73"/>
      <c r="AB27" s="101"/>
      <c r="AC27" s="30">
        <f t="shared" si="3"/>
        <v>0</v>
      </c>
      <c r="AD27" s="103">
        <f t="shared" si="4"/>
        <v>0</v>
      </c>
      <c r="AE27" s="35">
        <f t="shared" si="5"/>
        <v>0</v>
      </c>
    </row>
    <row r="28" spans="1:31" x14ac:dyDescent="0.25">
      <c r="A28" s="302"/>
      <c r="B28" s="305"/>
      <c r="C28" s="305"/>
      <c r="D28" s="114">
        <v>2022</v>
      </c>
      <c r="E28" s="73"/>
      <c r="F28" s="101"/>
      <c r="G28" s="73"/>
      <c r="H28" s="101"/>
      <c r="I28" s="73"/>
      <c r="J28" s="101"/>
      <c r="K28" s="73"/>
      <c r="L28" s="101"/>
      <c r="M28" s="73"/>
      <c r="N28" s="101"/>
      <c r="O28" s="73"/>
      <c r="P28" s="101"/>
      <c r="Q28" s="73"/>
      <c r="R28" s="101"/>
      <c r="S28" s="73"/>
      <c r="T28" s="101"/>
      <c r="U28" s="73"/>
      <c r="V28" s="101"/>
      <c r="W28" s="73"/>
      <c r="X28" s="101"/>
      <c r="Y28" s="73"/>
      <c r="Z28" s="101"/>
      <c r="AA28" s="73"/>
      <c r="AB28" s="101"/>
      <c r="AC28" s="30">
        <f t="shared" si="3"/>
        <v>0</v>
      </c>
      <c r="AD28" s="103">
        <f t="shared" si="4"/>
        <v>0</v>
      </c>
      <c r="AE28" s="35">
        <f t="shared" si="5"/>
        <v>0</v>
      </c>
    </row>
    <row r="29" spans="1:31" x14ac:dyDescent="0.25">
      <c r="A29" s="303"/>
      <c r="B29" s="306"/>
      <c r="C29" s="306"/>
      <c r="D29" s="114">
        <v>2023</v>
      </c>
      <c r="E29" s="73"/>
      <c r="F29" s="101"/>
      <c r="G29" s="73"/>
      <c r="H29" s="101"/>
      <c r="I29" s="73"/>
      <c r="J29" s="101"/>
      <c r="K29" s="73"/>
      <c r="L29" s="101"/>
      <c r="M29" s="73"/>
      <c r="N29" s="101"/>
      <c r="O29" s="73"/>
      <c r="P29" s="101"/>
      <c r="Q29" s="73"/>
      <c r="R29" s="101"/>
      <c r="S29" s="73"/>
      <c r="T29" s="101"/>
      <c r="U29" s="73"/>
      <c r="V29" s="101"/>
      <c r="W29" s="73"/>
      <c r="X29" s="101"/>
      <c r="Y29" s="73"/>
      <c r="Z29" s="101"/>
      <c r="AA29" s="73"/>
      <c r="AB29" s="101"/>
      <c r="AC29" s="30">
        <f t="shared" si="3"/>
        <v>0</v>
      </c>
      <c r="AD29" s="103">
        <f t="shared" si="4"/>
        <v>0</v>
      </c>
      <c r="AE29" s="35">
        <f t="shared" si="5"/>
        <v>0</v>
      </c>
    </row>
    <row r="30" spans="1:31" x14ac:dyDescent="0.25">
      <c r="A30" s="307">
        <v>4</v>
      </c>
      <c r="B30" s="119"/>
      <c r="C30" s="119"/>
      <c r="D30" s="116">
        <v>2016</v>
      </c>
      <c r="E30" s="117"/>
      <c r="F30" s="118"/>
      <c r="G30" s="117"/>
      <c r="H30" s="118"/>
      <c r="I30" s="117"/>
      <c r="J30" s="118"/>
      <c r="K30" s="117"/>
      <c r="L30" s="118"/>
      <c r="M30" s="117"/>
      <c r="N30" s="118"/>
      <c r="O30" s="117"/>
      <c r="P30" s="118"/>
      <c r="Q30" s="117"/>
      <c r="R30" s="118"/>
      <c r="S30" s="117"/>
      <c r="T30" s="118"/>
      <c r="U30" s="117"/>
      <c r="V30" s="118"/>
      <c r="W30" s="117"/>
      <c r="X30" s="118"/>
      <c r="Y30" s="117"/>
      <c r="Z30" s="118"/>
      <c r="AA30" s="117"/>
      <c r="AB30" s="118"/>
      <c r="AC30" s="31">
        <f t="shared" si="3"/>
        <v>0</v>
      </c>
      <c r="AD30" s="104">
        <f t="shared" si="4"/>
        <v>0</v>
      </c>
      <c r="AE30" s="36">
        <f t="shared" si="5"/>
        <v>0</v>
      </c>
    </row>
    <row r="31" spans="1:31" x14ac:dyDescent="0.25">
      <c r="A31" s="308"/>
      <c r="B31" s="120"/>
      <c r="C31" s="120"/>
      <c r="D31" s="116">
        <v>2017</v>
      </c>
      <c r="E31" s="117"/>
      <c r="F31" s="118"/>
      <c r="G31" s="117"/>
      <c r="H31" s="118"/>
      <c r="I31" s="117"/>
      <c r="J31" s="118"/>
      <c r="K31" s="117"/>
      <c r="L31" s="118"/>
      <c r="M31" s="117"/>
      <c r="N31" s="118"/>
      <c r="O31" s="117"/>
      <c r="P31" s="118"/>
      <c r="Q31" s="117"/>
      <c r="R31" s="118"/>
      <c r="S31" s="117"/>
      <c r="T31" s="118"/>
      <c r="U31" s="117"/>
      <c r="V31" s="118"/>
      <c r="W31" s="117"/>
      <c r="X31" s="118"/>
      <c r="Y31" s="117"/>
      <c r="Z31" s="118"/>
      <c r="AA31" s="117"/>
      <c r="AB31" s="118"/>
      <c r="AC31" s="31">
        <f t="shared" si="3"/>
        <v>0</v>
      </c>
      <c r="AD31" s="104">
        <f t="shared" si="4"/>
        <v>0</v>
      </c>
      <c r="AE31" s="36">
        <f t="shared" si="5"/>
        <v>0</v>
      </c>
    </row>
    <row r="32" spans="1:31" x14ac:dyDescent="0.25">
      <c r="A32" s="308"/>
      <c r="B32" s="120"/>
      <c r="C32" s="120"/>
      <c r="D32" s="116">
        <v>2018</v>
      </c>
      <c r="E32" s="117"/>
      <c r="F32" s="118"/>
      <c r="G32" s="117"/>
      <c r="H32" s="118"/>
      <c r="I32" s="117"/>
      <c r="J32" s="118"/>
      <c r="K32" s="117"/>
      <c r="L32" s="118"/>
      <c r="M32" s="117"/>
      <c r="N32" s="118"/>
      <c r="O32" s="117"/>
      <c r="P32" s="118"/>
      <c r="Q32" s="117"/>
      <c r="R32" s="118"/>
      <c r="S32" s="117"/>
      <c r="T32" s="118"/>
      <c r="U32" s="117"/>
      <c r="V32" s="118"/>
      <c r="W32" s="117"/>
      <c r="X32" s="118"/>
      <c r="Y32" s="117"/>
      <c r="Z32" s="118"/>
      <c r="AA32" s="117"/>
      <c r="AB32" s="118"/>
      <c r="AC32" s="31">
        <f t="shared" si="3"/>
        <v>0</v>
      </c>
      <c r="AD32" s="104">
        <f t="shared" si="4"/>
        <v>0</v>
      </c>
      <c r="AE32" s="36">
        <f t="shared" si="5"/>
        <v>0</v>
      </c>
    </row>
    <row r="33" spans="1:31" x14ac:dyDescent="0.25">
      <c r="A33" s="308"/>
      <c r="B33" s="120"/>
      <c r="C33" s="120"/>
      <c r="D33" s="116">
        <v>2019</v>
      </c>
      <c r="E33" s="117"/>
      <c r="F33" s="118"/>
      <c r="G33" s="117"/>
      <c r="H33" s="118"/>
      <c r="I33" s="117"/>
      <c r="J33" s="118"/>
      <c r="K33" s="117"/>
      <c r="L33" s="118"/>
      <c r="M33" s="117"/>
      <c r="N33" s="118"/>
      <c r="O33" s="117"/>
      <c r="P33" s="118"/>
      <c r="Q33" s="117"/>
      <c r="R33" s="118"/>
      <c r="S33" s="117"/>
      <c r="T33" s="118"/>
      <c r="U33" s="117"/>
      <c r="V33" s="118"/>
      <c r="W33" s="117"/>
      <c r="X33" s="118"/>
      <c r="Y33" s="117"/>
      <c r="Z33" s="118"/>
      <c r="AA33" s="117"/>
      <c r="AB33" s="118"/>
      <c r="AC33" s="31">
        <f t="shared" si="3"/>
        <v>0</v>
      </c>
      <c r="AD33" s="104">
        <f t="shared" si="4"/>
        <v>0</v>
      </c>
      <c r="AE33" s="36">
        <f t="shared" si="5"/>
        <v>0</v>
      </c>
    </row>
    <row r="34" spans="1:31" x14ac:dyDescent="0.25">
      <c r="A34" s="308"/>
      <c r="B34" s="120"/>
      <c r="C34" s="120"/>
      <c r="D34" s="16">
        <v>2020</v>
      </c>
      <c r="E34" s="74"/>
      <c r="F34" s="102"/>
      <c r="G34" s="74"/>
      <c r="H34" s="102"/>
      <c r="I34" s="74"/>
      <c r="J34" s="102"/>
      <c r="K34" s="74"/>
      <c r="L34" s="102"/>
      <c r="M34" s="74"/>
      <c r="N34" s="102"/>
      <c r="O34" s="74"/>
      <c r="P34" s="102"/>
      <c r="Q34" s="74"/>
      <c r="R34" s="102"/>
      <c r="S34" s="74"/>
      <c r="T34" s="102"/>
      <c r="U34" s="74"/>
      <c r="V34" s="102"/>
      <c r="W34" s="74"/>
      <c r="X34" s="102"/>
      <c r="Y34" s="74"/>
      <c r="Z34" s="102"/>
      <c r="AA34" s="74"/>
      <c r="AB34" s="102"/>
      <c r="AC34" s="31">
        <f t="shared" si="3"/>
        <v>0</v>
      </c>
      <c r="AD34" s="104">
        <f t="shared" si="4"/>
        <v>0</v>
      </c>
      <c r="AE34" s="36">
        <f t="shared" si="5"/>
        <v>0</v>
      </c>
    </row>
    <row r="35" spans="1:31" x14ac:dyDescent="0.25">
      <c r="A35" s="308"/>
      <c r="B35" s="120"/>
      <c r="C35" s="120"/>
      <c r="D35" s="16">
        <v>2021</v>
      </c>
      <c r="E35" s="74"/>
      <c r="F35" s="102"/>
      <c r="G35" s="74"/>
      <c r="H35" s="102"/>
      <c r="I35" s="74"/>
      <c r="J35" s="102"/>
      <c r="K35" s="74"/>
      <c r="L35" s="102"/>
      <c r="M35" s="74"/>
      <c r="N35" s="102"/>
      <c r="O35" s="74"/>
      <c r="P35" s="102"/>
      <c r="Q35" s="74"/>
      <c r="R35" s="102"/>
      <c r="S35" s="74"/>
      <c r="T35" s="102"/>
      <c r="U35" s="74"/>
      <c r="V35" s="102"/>
      <c r="W35" s="74"/>
      <c r="X35" s="102"/>
      <c r="Y35" s="74"/>
      <c r="Z35" s="102"/>
      <c r="AA35" s="74"/>
      <c r="AB35" s="102"/>
      <c r="AC35" s="31">
        <f t="shared" si="3"/>
        <v>0</v>
      </c>
      <c r="AD35" s="104">
        <f t="shared" si="4"/>
        <v>0</v>
      </c>
      <c r="AE35" s="36">
        <f t="shared" si="5"/>
        <v>0</v>
      </c>
    </row>
    <row r="36" spans="1:31" x14ac:dyDescent="0.25">
      <c r="A36" s="308"/>
      <c r="B36" s="120"/>
      <c r="C36" s="120"/>
      <c r="D36" s="16">
        <v>2022</v>
      </c>
      <c r="E36" s="74"/>
      <c r="F36" s="102"/>
      <c r="G36" s="74"/>
      <c r="H36" s="102"/>
      <c r="I36" s="74"/>
      <c r="J36" s="102"/>
      <c r="K36" s="74"/>
      <c r="L36" s="102"/>
      <c r="M36" s="74"/>
      <c r="N36" s="102"/>
      <c r="O36" s="74"/>
      <c r="P36" s="102"/>
      <c r="Q36" s="74"/>
      <c r="R36" s="102"/>
      <c r="S36" s="74"/>
      <c r="T36" s="102"/>
      <c r="U36" s="74"/>
      <c r="V36" s="102"/>
      <c r="W36" s="74"/>
      <c r="X36" s="102"/>
      <c r="Y36" s="74"/>
      <c r="Z36" s="102"/>
      <c r="AA36" s="74"/>
      <c r="AB36" s="102"/>
      <c r="AC36" s="31">
        <f t="shared" si="3"/>
        <v>0</v>
      </c>
      <c r="AD36" s="104">
        <f t="shared" si="4"/>
        <v>0</v>
      </c>
      <c r="AE36" s="36">
        <f t="shared" si="5"/>
        <v>0</v>
      </c>
    </row>
    <row r="37" spans="1:31" x14ac:dyDescent="0.25">
      <c r="A37" s="309"/>
      <c r="B37" s="121"/>
      <c r="C37" s="121"/>
      <c r="D37" s="16">
        <v>2023</v>
      </c>
      <c r="E37" s="74"/>
      <c r="F37" s="102"/>
      <c r="G37" s="74"/>
      <c r="H37" s="102"/>
      <c r="I37" s="74"/>
      <c r="J37" s="102"/>
      <c r="K37" s="74"/>
      <c r="L37" s="102"/>
      <c r="M37" s="74"/>
      <c r="N37" s="102"/>
      <c r="O37" s="74"/>
      <c r="P37" s="102"/>
      <c r="Q37" s="74"/>
      <c r="R37" s="102"/>
      <c r="S37" s="74"/>
      <c r="T37" s="102"/>
      <c r="U37" s="74"/>
      <c r="V37" s="102"/>
      <c r="W37" s="74"/>
      <c r="X37" s="102"/>
      <c r="Y37" s="74"/>
      <c r="Z37" s="102"/>
      <c r="AA37" s="74"/>
      <c r="AB37" s="102"/>
      <c r="AC37" s="31">
        <f t="shared" si="3"/>
        <v>0</v>
      </c>
      <c r="AD37" s="104">
        <f t="shared" si="4"/>
        <v>0</v>
      </c>
      <c r="AE37" s="36">
        <f t="shared" si="5"/>
        <v>0</v>
      </c>
    </row>
    <row r="38" spans="1:31" x14ac:dyDescent="0.25">
      <c r="A38" s="301">
        <v>5</v>
      </c>
      <c r="B38" s="304"/>
      <c r="C38" s="304"/>
      <c r="D38" s="114">
        <v>2016</v>
      </c>
      <c r="E38" s="73"/>
      <c r="F38" s="101"/>
      <c r="G38" s="73"/>
      <c r="H38" s="101"/>
      <c r="I38" s="73"/>
      <c r="J38" s="101"/>
      <c r="K38" s="73"/>
      <c r="L38" s="101"/>
      <c r="M38" s="73"/>
      <c r="N38" s="101"/>
      <c r="O38" s="73"/>
      <c r="P38" s="101"/>
      <c r="Q38" s="73"/>
      <c r="R38" s="101"/>
      <c r="S38" s="73"/>
      <c r="T38" s="101"/>
      <c r="U38" s="73"/>
      <c r="V38" s="101"/>
      <c r="W38" s="73"/>
      <c r="X38" s="101"/>
      <c r="Y38" s="73"/>
      <c r="Z38" s="101"/>
      <c r="AA38" s="73"/>
      <c r="AB38" s="101"/>
      <c r="AC38" s="30">
        <f t="shared" si="3"/>
        <v>0</v>
      </c>
      <c r="AD38" s="103">
        <f t="shared" si="4"/>
        <v>0</v>
      </c>
      <c r="AE38" s="35">
        <f t="shared" si="5"/>
        <v>0</v>
      </c>
    </row>
    <row r="39" spans="1:31" x14ac:dyDescent="0.25">
      <c r="A39" s="302"/>
      <c r="B39" s="305"/>
      <c r="C39" s="305"/>
      <c r="D39" s="114">
        <v>2017</v>
      </c>
      <c r="E39" s="73"/>
      <c r="F39" s="101"/>
      <c r="G39" s="73"/>
      <c r="H39" s="101"/>
      <c r="I39" s="73"/>
      <c r="J39" s="101"/>
      <c r="K39" s="73"/>
      <c r="L39" s="101"/>
      <c r="M39" s="73"/>
      <c r="N39" s="101"/>
      <c r="O39" s="73"/>
      <c r="P39" s="101"/>
      <c r="Q39" s="73"/>
      <c r="R39" s="101"/>
      <c r="S39" s="73"/>
      <c r="T39" s="101"/>
      <c r="U39" s="73"/>
      <c r="V39" s="101"/>
      <c r="W39" s="73"/>
      <c r="X39" s="101"/>
      <c r="Y39" s="73"/>
      <c r="Z39" s="101"/>
      <c r="AA39" s="73"/>
      <c r="AB39" s="101"/>
      <c r="AC39" s="30">
        <f t="shared" si="3"/>
        <v>0</v>
      </c>
      <c r="AD39" s="103">
        <f t="shared" si="4"/>
        <v>0</v>
      </c>
      <c r="AE39" s="35">
        <f t="shared" si="5"/>
        <v>0</v>
      </c>
    </row>
    <row r="40" spans="1:31" x14ac:dyDescent="0.25">
      <c r="A40" s="302"/>
      <c r="B40" s="305"/>
      <c r="C40" s="305"/>
      <c r="D40" s="114">
        <v>2018</v>
      </c>
      <c r="E40" s="73"/>
      <c r="F40" s="101"/>
      <c r="G40" s="73"/>
      <c r="H40" s="101"/>
      <c r="I40" s="73"/>
      <c r="J40" s="101"/>
      <c r="K40" s="73"/>
      <c r="L40" s="101"/>
      <c r="M40" s="73"/>
      <c r="N40" s="101"/>
      <c r="O40" s="73"/>
      <c r="P40" s="101"/>
      <c r="Q40" s="73"/>
      <c r="R40" s="101"/>
      <c r="S40" s="73"/>
      <c r="T40" s="101"/>
      <c r="U40" s="73"/>
      <c r="V40" s="101"/>
      <c r="W40" s="73"/>
      <c r="X40" s="101"/>
      <c r="Y40" s="73"/>
      <c r="Z40" s="101"/>
      <c r="AA40" s="73"/>
      <c r="AB40" s="101"/>
      <c r="AC40" s="30">
        <f t="shared" si="3"/>
        <v>0</v>
      </c>
      <c r="AD40" s="103">
        <f t="shared" si="4"/>
        <v>0</v>
      </c>
      <c r="AE40" s="35">
        <f t="shared" si="5"/>
        <v>0</v>
      </c>
    </row>
    <row r="41" spans="1:31" x14ac:dyDescent="0.25">
      <c r="A41" s="302"/>
      <c r="B41" s="305"/>
      <c r="C41" s="305"/>
      <c r="D41" s="114">
        <v>2019</v>
      </c>
      <c r="E41" s="73"/>
      <c r="F41" s="101"/>
      <c r="G41" s="73"/>
      <c r="H41" s="101"/>
      <c r="I41" s="73"/>
      <c r="J41" s="101"/>
      <c r="K41" s="73"/>
      <c r="L41" s="101"/>
      <c r="M41" s="73"/>
      <c r="N41" s="101"/>
      <c r="O41" s="73"/>
      <c r="P41" s="101"/>
      <c r="Q41" s="73"/>
      <c r="R41" s="101"/>
      <c r="S41" s="73"/>
      <c r="T41" s="101"/>
      <c r="U41" s="73"/>
      <c r="V41" s="101"/>
      <c r="W41" s="73"/>
      <c r="X41" s="101"/>
      <c r="Y41" s="73"/>
      <c r="Z41" s="101"/>
      <c r="AA41" s="73"/>
      <c r="AB41" s="101"/>
      <c r="AC41" s="30">
        <f t="shared" si="3"/>
        <v>0</v>
      </c>
      <c r="AD41" s="103">
        <f t="shared" si="4"/>
        <v>0</v>
      </c>
      <c r="AE41" s="35">
        <f t="shared" si="5"/>
        <v>0</v>
      </c>
    </row>
    <row r="42" spans="1:31" x14ac:dyDescent="0.25">
      <c r="A42" s="302"/>
      <c r="B42" s="305"/>
      <c r="C42" s="305"/>
      <c r="D42" s="114">
        <v>2020</v>
      </c>
      <c r="E42" s="73"/>
      <c r="F42" s="101"/>
      <c r="G42" s="73"/>
      <c r="H42" s="101"/>
      <c r="I42" s="73"/>
      <c r="J42" s="101"/>
      <c r="K42" s="73"/>
      <c r="L42" s="101"/>
      <c r="M42" s="73"/>
      <c r="N42" s="101"/>
      <c r="O42" s="73"/>
      <c r="P42" s="101"/>
      <c r="Q42" s="73"/>
      <c r="R42" s="101"/>
      <c r="S42" s="73"/>
      <c r="T42" s="101"/>
      <c r="U42" s="73"/>
      <c r="V42" s="101"/>
      <c r="W42" s="73"/>
      <c r="X42" s="101"/>
      <c r="Y42" s="73"/>
      <c r="Z42" s="101"/>
      <c r="AA42" s="73"/>
      <c r="AB42" s="101"/>
      <c r="AC42" s="30">
        <f t="shared" si="3"/>
        <v>0</v>
      </c>
      <c r="AD42" s="103">
        <f t="shared" si="4"/>
        <v>0</v>
      </c>
      <c r="AE42" s="35">
        <f t="shared" si="5"/>
        <v>0</v>
      </c>
    </row>
    <row r="43" spans="1:31" x14ac:dyDescent="0.25">
      <c r="A43" s="302"/>
      <c r="B43" s="305"/>
      <c r="C43" s="305"/>
      <c r="D43" s="114">
        <v>2021</v>
      </c>
      <c r="E43" s="73"/>
      <c r="F43" s="101"/>
      <c r="G43" s="73"/>
      <c r="H43" s="101"/>
      <c r="I43" s="73"/>
      <c r="J43" s="101"/>
      <c r="K43" s="73"/>
      <c r="L43" s="101"/>
      <c r="M43" s="73"/>
      <c r="N43" s="101"/>
      <c r="O43" s="73"/>
      <c r="P43" s="101"/>
      <c r="Q43" s="73"/>
      <c r="R43" s="101"/>
      <c r="S43" s="73"/>
      <c r="T43" s="101"/>
      <c r="U43" s="73"/>
      <c r="V43" s="101"/>
      <c r="W43" s="73"/>
      <c r="X43" s="101"/>
      <c r="Y43" s="73"/>
      <c r="Z43" s="101"/>
      <c r="AA43" s="73"/>
      <c r="AB43" s="101"/>
      <c r="AC43" s="30">
        <f t="shared" si="3"/>
        <v>0</v>
      </c>
      <c r="AD43" s="103">
        <f t="shared" si="4"/>
        <v>0</v>
      </c>
      <c r="AE43" s="35">
        <f t="shared" si="5"/>
        <v>0</v>
      </c>
    </row>
    <row r="44" spans="1:31" x14ac:dyDescent="0.25">
      <c r="A44" s="302"/>
      <c r="B44" s="305"/>
      <c r="C44" s="305"/>
      <c r="D44" s="114">
        <v>2022</v>
      </c>
      <c r="E44" s="73"/>
      <c r="F44" s="101"/>
      <c r="G44" s="73"/>
      <c r="H44" s="101"/>
      <c r="I44" s="73"/>
      <c r="J44" s="101"/>
      <c r="K44" s="73"/>
      <c r="L44" s="101"/>
      <c r="M44" s="73"/>
      <c r="N44" s="101"/>
      <c r="O44" s="73"/>
      <c r="P44" s="101"/>
      <c r="Q44" s="73"/>
      <c r="R44" s="101"/>
      <c r="S44" s="73"/>
      <c r="T44" s="101"/>
      <c r="U44" s="73"/>
      <c r="V44" s="101"/>
      <c r="W44" s="73"/>
      <c r="X44" s="101"/>
      <c r="Y44" s="73"/>
      <c r="Z44" s="101"/>
      <c r="AA44" s="73"/>
      <c r="AB44" s="101"/>
      <c r="AC44" s="30">
        <f t="shared" si="3"/>
        <v>0</v>
      </c>
      <c r="AD44" s="103">
        <f t="shared" si="4"/>
        <v>0</v>
      </c>
      <c r="AE44" s="35">
        <f t="shared" si="5"/>
        <v>0</v>
      </c>
    </row>
    <row r="45" spans="1:31" x14ac:dyDescent="0.25">
      <c r="A45" s="303"/>
      <c r="B45" s="306"/>
      <c r="C45" s="306"/>
      <c r="D45" s="114">
        <v>2023</v>
      </c>
      <c r="E45" s="73"/>
      <c r="F45" s="101"/>
      <c r="G45" s="73"/>
      <c r="H45" s="101"/>
      <c r="I45" s="73"/>
      <c r="J45" s="101"/>
      <c r="K45" s="73"/>
      <c r="L45" s="101"/>
      <c r="M45" s="73"/>
      <c r="N45" s="101"/>
      <c r="O45" s="73"/>
      <c r="P45" s="101"/>
      <c r="Q45" s="73"/>
      <c r="R45" s="101"/>
      <c r="S45" s="73"/>
      <c r="T45" s="101"/>
      <c r="U45" s="73"/>
      <c r="V45" s="101"/>
      <c r="W45" s="73"/>
      <c r="X45" s="101"/>
      <c r="Y45" s="73"/>
      <c r="Z45" s="101"/>
      <c r="AA45" s="73"/>
      <c r="AB45" s="101"/>
      <c r="AC45" s="30">
        <f t="shared" si="3"/>
        <v>0</v>
      </c>
      <c r="AD45" s="103">
        <f t="shared" si="4"/>
        <v>0</v>
      </c>
      <c r="AE45" s="35">
        <f t="shared" si="5"/>
        <v>0</v>
      </c>
    </row>
    <row r="46" spans="1:31" x14ac:dyDescent="0.25">
      <c r="A46" s="307">
        <v>6</v>
      </c>
      <c r="B46" s="119"/>
      <c r="C46" s="119"/>
      <c r="D46" s="116">
        <v>2016</v>
      </c>
      <c r="E46" s="117"/>
      <c r="F46" s="118"/>
      <c r="G46" s="117"/>
      <c r="H46" s="118"/>
      <c r="I46" s="117"/>
      <c r="J46" s="118"/>
      <c r="K46" s="117"/>
      <c r="L46" s="118"/>
      <c r="M46" s="117"/>
      <c r="N46" s="118"/>
      <c r="O46" s="117"/>
      <c r="P46" s="118"/>
      <c r="Q46" s="117"/>
      <c r="R46" s="118"/>
      <c r="S46" s="117"/>
      <c r="T46" s="118"/>
      <c r="U46" s="117"/>
      <c r="V46" s="118"/>
      <c r="W46" s="117"/>
      <c r="X46" s="118"/>
      <c r="Y46" s="117"/>
      <c r="Z46" s="118"/>
      <c r="AA46" s="117"/>
      <c r="AB46" s="118"/>
      <c r="AC46" s="31">
        <f t="shared" si="3"/>
        <v>0</v>
      </c>
      <c r="AD46" s="104">
        <f t="shared" si="4"/>
        <v>0</v>
      </c>
      <c r="AE46" s="36">
        <f t="shared" si="5"/>
        <v>0</v>
      </c>
    </row>
    <row r="47" spans="1:31" x14ac:dyDescent="0.25">
      <c r="A47" s="308"/>
      <c r="B47" s="120"/>
      <c r="C47" s="120"/>
      <c r="D47" s="116">
        <v>2017</v>
      </c>
      <c r="E47" s="117"/>
      <c r="F47" s="118"/>
      <c r="G47" s="117"/>
      <c r="H47" s="118"/>
      <c r="I47" s="117"/>
      <c r="J47" s="118"/>
      <c r="K47" s="117"/>
      <c r="L47" s="118"/>
      <c r="M47" s="117"/>
      <c r="N47" s="118"/>
      <c r="O47" s="117"/>
      <c r="P47" s="118"/>
      <c r="Q47" s="117"/>
      <c r="R47" s="118"/>
      <c r="S47" s="117"/>
      <c r="T47" s="118"/>
      <c r="U47" s="117"/>
      <c r="V47" s="118"/>
      <c r="W47" s="117"/>
      <c r="X47" s="118"/>
      <c r="Y47" s="117"/>
      <c r="Z47" s="118"/>
      <c r="AA47" s="117"/>
      <c r="AB47" s="118"/>
      <c r="AC47" s="31">
        <f t="shared" si="3"/>
        <v>0</v>
      </c>
      <c r="AD47" s="104">
        <f t="shared" si="4"/>
        <v>0</v>
      </c>
      <c r="AE47" s="36">
        <f t="shared" si="5"/>
        <v>0</v>
      </c>
    </row>
    <row r="48" spans="1:31" x14ac:dyDescent="0.25">
      <c r="A48" s="308"/>
      <c r="B48" s="120"/>
      <c r="C48" s="120"/>
      <c r="D48" s="116">
        <v>2018</v>
      </c>
      <c r="E48" s="117"/>
      <c r="F48" s="118"/>
      <c r="G48" s="117"/>
      <c r="H48" s="118"/>
      <c r="I48" s="117"/>
      <c r="J48" s="118"/>
      <c r="K48" s="117"/>
      <c r="L48" s="118"/>
      <c r="M48" s="117"/>
      <c r="N48" s="118"/>
      <c r="O48" s="117"/>
      <c r="P48" s="118"/>
      <c r="Q48" s="117"/>
      <c r="R48" s="118"/>
      <c r="S48" s="117"/>
      <c r="T48" s="118"/>
      <c r="U48" s="117"/>
      <c r="V48" s="118"/>
      <c r="W48" s="117"/>
      <c r="X48" s="118"/>
      <c r="Y48" s="117"/>
      <c r="Z48" s="118"/>
      <c r="AA48" s="117"/>
      <c r="AB48" s="118"/>
      <c r="AC48" s="31">
        <f t="shared" si="3"/>
        <v>0</v>
      </c>
      <c r="AD48" s="104">
        <f t="shared" si="4"/>
        <v>0</v>
      </c>
      <c r="AE48" s="36">
        <f t="shared" si="5"/>
        <v>0</v>
      </c>
    </row>
    <row r="49" spans="1:31" x14ac:dyDescent="0.25">
      <c r="A49" s="308"/>
      <c r="B49" s="120"/>
      <c r="C49" s="120"/>
      <c r="D49" s="116">
        <v>2019</v>
      </c>
      <c r="E49" s="117"/>
      <c r="F49" s="118"/>
      <c r="G49" s="117"/>
      <c r="H49" s="118"/>
      <c r="I49" s="117"/>
      <c r="J49" s="118"/>
      <c r="K49" s="117"/>
      <c r="L49" s="118"/>
      <c r="M49" s="117"/>
      <c r="N49" s="118"/>
      <c r="O49" s="117"/>
      <c r="P49" s="118"/>
      <c r="Q49" s="117"/>
      <c r="R49" s="118"/>
      <c r="S49" s="117"/>
      <c r="T49" s="118"/>
      <c r="U49" s="117"/>
      <c r="V49" s="118"/>
      <c r="W49" s="117"/>
      <c r="X49" s="118"/>
      <c r="Y49" s="117"/>
      <c r="Z49" s="118"/>
      <c r="AA49" s="117"/>
      <c r="AB49" s="118"/>
      <c r="AC49" s="31">
        <f t="shared" si="3"/>
        <v>0</v>
      </c>
      <c r="AD49" s="104">
        <f t="shared" si="4"/>
        <v>0</v>
      </c>
      <c r="AE49" s="36">
        <f t="shared" si="5"/>
        <v>0</v>
      </c>
    </row>
    <row r="50" spans="1:31" x14ac:dyDescent="0.25">
      <c r="A50" s="308"/>
      <c r="B50" s="120"/>
      <c r="C50" s="120"/>
      <c r="D50" s="16">
        <v>2020</v>
      </c>
      <c r="E50" s="74"/>
      <c r="F50" s="102"/>
      <c r="G50" s="74"/>
      <c r="H50" s="102"/>
      <c r="I50" s="74"/>
      <c r="J50" s="102"/>
      <c r="K50" s="74"/>
      <c r="L50" s="102"/>
      <c r="M50" s="74"/>
      <c r="N50" s="102"/>
      <c r="O50" s="74"/>
      <c r="P50" s="102"/>
      <c r="Q50" s="74"/>
      <c r="R50" s="102"/>
      <c r="S50" s="74"/>
      <c r="T50" s="102"/>
      <c r="U50" s="74"/>
      <c r="V50" s="102"/>
      <c r="W50" s="74"/>
      <c r="X50" s="102"/>
      <c r="Y50" s="74"/>
      <c r="Z50" s="102"/>
      <c r="AA50" s="74"/>
      <c r="AB50" s="102"/>
      <c r="AC50" s="31">
        <f t="shared" si="3"/>
        <v>0</v>
      </c>
      <c r="AD50" s="104">
        <f t="shared" si="4"/>
        <v>0</v>
      </c>
      <c r="AE50" s="36">
        <f t="shared" si="5"/>
        <v>0</v>
      </c>
    </row>
    <row r="51" spans="1:31" x14ac:dyDescent="0.25">
      <c r="A51" s="308"/>
      <c r="B51" s="120"/>
      <c r="C51" s="120"/>
      <c r="D51" s="16">
        <v>2021</v>
      </c>
      <c r="E51" s="74"/>
      <c r="F51" s="102"/>
      <c r="G51" s="74"/>
      <c r="H51" s="102"/>
      <c r="I51" s="74"/>
      <c r="J51" s="102"/>
      <c r="K51" s="74"/>
      <c r="L51" s="102"/>
      <c r="M51" s="74"/>
      <c r="N51" s="102"/>
      <c r="O51" s="74"/>
      <c r="P51" s="102"/>
      <c r="Q51" s="74"/>
      <c r="R51" s="102"/>
      <c r="S51" s="74"/>
      <c r="T51" s="102"/>
      <c r="U51" s="74"/>
      <c r="V51" s="102"/>
      <c r="W51" s="74"/>
      <c r="X51" s="102"/>
      <c r="Y51" s="74"/>
      <c r="Z51" s="102"/>
      <c r="AA51" s="74"/>
      <c r="AB51" s="102"/>
      <c r="AC51" s="31">
        <f t="shared" si="3"/>
        <v>0</v>
      </c>
      <c r="AD51" s="104">
        <f t="shared" si="4"/>
        <v>0</v>
      </c>
      <c r="AE51" s="36">
        <f t="shared" si="5"/>
        <v>0</v>
      </c>
    </row>
    <row r="52" spans="1:31" x14ac:dyDescent="0.25">
      <c r="A52" s="308"/>
      <c r="B52" s="120"/>
      <c r="C52" s="120"/>
      <c r="D52" s="16">
        <v>2022</v>
      </c>
      <c r="E52" s="74"/>
      <c r="F52" s="102"/>
      <c r="G52" s="74"/>
      <c r="H52" s="102"/>
      <c r="I52" s="74"/>
      <c r="J52" s="102"/>
      <c r="K52" s="74"/>
      <c r="L52" s="102"/>
      <c r="M52" s="74"/>
      <c r="N52" s="102"/>
      <c r="O52" s="74"/>
      <c r="P52" s="102"/>
      <c r="Q52" s="74"/>
      <c r="R52" s="102"/>
      <c r="S52" s="74"/>
      <c r="T52" s="102"/>
      <c r="U52" s="74"/>
      <c r="V52" s="102"/>
      <c r="W52" s="74"/>
      <c r="X52" s="102"/>
      <c r="Y52" s="74"/>
      <c r="Z52" s="102"/>
      <c r="AA52" s="74"/>
      <c r="AB52" s="102"/>
      <c r="AC52" s="31">
        <f t="shared" si="3"/>
        <v>0</v>
      </c>
      <c r="AD52" s="104">
        <f t="shared" si="4"/>
        <v>0</v>
      </c>
      <c r="AE52" s="36">
        <f t="shared" si="5"/>
        <v>0</v>
      </c>
    </row>
    <row r="53" spans="1:31" x14ac:dyDescent="0.25">
      <c r="A53" s="309"/>
      <c r="B53" s="121"/>
      <c r="C53" s="121"/>
      <c r="D53" s="16">
        <v>2023</v>
      </c>
      <c r="E53" s="74"/>
      <c r="F53" s="102"/>
      <c r="G53" s="74"/>
      <c r="H53" s="102"/>
      <c r="I53" s="74"/>
      <c r="J53" s="102"/>
      <c r="K53" s="74"/>
      <c r="L53" s="102"/>
      <c r="M53" s="74"/>
      <c r="N53" s="102"/>
      <c r="O53" s="74"/>
      <c r="P53" s="102"/>
      <c r="Q53" s="74"/>
      <c r="R53" s="102"/>
      <c r="S53" s="74"/>
      <c r="T53" s="102"/>
      <c r="U53" s="74"/>
      <c r="V53" s="102"/>
      <c r="W53" s="74"/>
      <c r="X53" s="102"/>
      <c r="Y53" s="74"/>
      <c r="Z53" s="102"/>
      <c r="AA53" s="74"/>
      <c r="AB53" s="102"/>
      <c r="AC53" s="31">
        <f t="shared" si="3"/>
        <v>0</v>
      </c>
      <c r="AD53" s="104">
        <f t="shared" si="4"/>
        <v>0</v>
      </c>
      <c r="AE53" s="36">
        <f t="shared" si="5"/>
        <v>0</v>
      </c>
    </row>
    <row r="54" spans="1:31" x14ac:dyDescent="0.25">
      <c r="A54" s="301">
        <v>7</v>
      </c>
      <c r="B54" s="304"/>
      <c r="C54" s="304"/>
      <c r="D54" s="114">
        <v>2016</v>
      </c>
      <c r="E54" s="73"/>
      <c r="F54" s="101"/>
      <c r="G54" s="73"/>
      <c r="H54" s="101"/>
      <c r="I54" s="73"/>
      <c r="J54" s="101"/>
      <c r="K54" s="73"/>
      <c r="L54" s="101"/>
      <c r="M54" s="73"/>
      <c r="N54" s="101"/>
      <c r="O54" s="73"/>
      <c r="P54" s="101"/>
      <c r="Q54" s="73"/>
      <c r="R54" s="101"/>
      <c r="S54" s="73"/>
      <c r="T54" s="101"/>
      <c r="U54" s="73"/>
      <c r="V54" s="101"/>
      <c r="W54" s="73"/>
      <c r="X54" s="101"/>
      <c r="Y54" s="73"/>
      <c r="Z54" s="101"/>
      <c r="AA54" s="73"/>
      <c r="AB54" s="101"/>
      <c r="AC54" s="30">
        <f>E54+G54+I54+K54+M54+O54+Q54+S54+U54+W54+Y54+AA54</f>
        <v>0</v>
      </c>
      <c r="AD54" s="103">
        <f>F54+H54+J54+L54+N54+P54+R54+T54+V54+X54+Z54+AB54</f>
        <v>0</v>
      </c>
      <c r="AE54" s="35">
        <f>(AC54*0.086)/1000</f>
        <v>0</v>
      </c>
    </row>
    <row r="55" spans="1:31" x14ac:dyDescent="0.25">
      <c r="A55" s="302"/>
      <c r="B55" s="305"/>
      <c r="C55" s="305"/>
      <c r="D55" s="114">
        <v>2017</v>
      </c>
      <c r="E55" s="73"/>
      <c r="F55" s="101"/>
      <c r="G55" s="73"/>
      <c r="H55" s="101"/>
      <c r="I55" s="73"/>
      <c r="J55" s="101"/>
      <c r="K55" s="73"/>
      <c r="L55" s="101"/>
      <c r="M55" s="73"/>
      <c r="N55" s="101"/>
      <c r="O55" s="73"/>
      <c r="P55" s="101"/>
      <c r="Q55" s="73"/>
      <c r="R55" s="101"/>
      <c r="S55" s="73"/>
      <c r="T55" s="101"/>
      <c r="U55" s="73"/>
      <c r="V55" s="101"/>
      <c r="W55" s="73"/>
      <c r="X55" s="101"/>
      <c r="Y55" s="73"/>
      <c r="Z55" s="101"/>
      <c r="AA55" s="73"/>
      <c r="AB55" s="101"/>
      <c r="AC55" s="30">
        <f t="shared" ref="AC55:AC101" si="6">E55+G55+I55+K55+M55+O55+Q55+S55+U55+W55+Y55+AA55</f>
        <v>0</v>
      </c>
      <c r="AD55" s="103">
        <f t="shared" ref="AD55:AD101" si="7">F55+H55+J55+L55+N55+P55+R55+T55+V55+X55+Z55+AB55</f>
        <v>0</v>
      </c>
      <c r="AE55" s="35">
        <f t="shared" ref="AE55:AE101" si="8">(AC55*0.086)/1000</f>
        <v>0</v>
      </c>
    </row>
    <row r="56" spans="1:31" x14ac:dyDescent="0.25">
      <c r="A56" s="302"/>
      <c r="B56" s="305"/>
      <c r="C56" s="305"/>
      <c r="D56" s="114">
        <v>2018</v>
      </c>
      <c r="E56" s="73"/>
      <c r="F56" s="101"/>
      <c r="G56" s="73"/>
      <c r="H56" s="101"/>
      <c r="I56" s="73"/>
      <c r="J56" s="101"/>
      <c r="K56" s="73"/>
      <c r="L56" s="101"/>
      <c r="M56" s="73"/>
      <c r="N56" s="101"/>
      <c r="O56" s="73"/>
      <c r="P56" s="101"/>
      <c r="Q56" s="73"/>
      <c r="R56" s="101"/>
      <c r="S56" s="73"/>
      <c r="T56" s="101"/>
      <c r="U56" s="73"/>
      <c r="V56" s="101"/>
      <c r="W56" s="73"/>
      <c r="X56" s="101"/>
      <c r="Y56" s="73"/>
      <c r="Z56" s="101"/>
      <c r="AA56" s="73"/>
      <c r="AB56" s="101"/>
      <c r="AC56" s="30">
        <f t="shared" si="6"/>
        <v>0</v>
      </c>
      <c r="AD56" s="103">
        <f t="shared" si="7"/>
        <v>0</v>
      </c>
      <c r="AE56" s="35">
        <f t="shared" si="8"/>
        <v>0</v>
      </c>
    </row>
    <row r="57" spans="1:31" x14ac:dyDescent="0.25">
      <c r="A57" s="302"/>
      <c r="B57" s="305"/>
      <c r="C57" s="305"/>
      <c r="D57" s="114">
        <v>2019</v>
      </c>
      <c r="E57" s="73"/>
      <c r="F57" s="101"/>
      <c r="G57" s="73"/>
      <c r="H57" s="101"/>
      <c r="I57" s="73"/>
      <c r="J57" s="101"/>
      <c r="K57" s="73"/>
      <c r="L57" s="101"/>
      <c r="M57" s="73"/>
      <c r="N57" s="101"/>
      <c r="O57" s="73"/>
      <c r="P57" s="101"/>
      <c r="Q57" s="73"/>
      <c r="R57" s="101"/>
      <c r="S57" s="73"/>
      <c r="T57" s="101"/>
      <c r="U57" s="73"/>
      <c r="V57" s="101"/>
      <c r="W57" s="73"/>
      <c r="X57" s="101"/>
      <c r="Y57" s="73"/>
      <c r="Z57" s="101"/>
      <c r="AA57" s="73"/>
      <c r="AB57" s="101"/>
      <c r="AC57" s="30">
        <f t="shared" si="6"/>
        <v>0</v>
      </c>
      <c r="AD57" s="103">
        <f t="shared" si="7"/>
        <v>0</v>
      </c>
      <c r="AE57" s="35">
        <f t="shared" si="8"/>
        <v>0</v>
      </c>
    </row>
    <row r="58" spans="1:31" x14ac:dyDescent="0.25">
      <c r="A58" s="302"/>
      <c r="B58" s="305"/>
      <c r="C58" s="305"/>
      <c r="D58" s="114">
        <v>2020</v>
      </c>
      <c r="E58" s="73"/>
      <c r="F58" s="101"/>
      <c r="G58" s="73"/>
      <c r="H58" s="101"/>
      <c r="I58" s="73"/>
      <c r="J58" s="101"/>
      <c r="K58" s="73"/>
      <c r="L58" s="101"/>
      <c r="M58" s="73"/>
      <c r="N58" s="101"/>
      <c r="O58" s="73"/>
      <c r="P58" s="101"/>
      <c r="Q58" s="73"/>
      <c r="R58" s="101"/>
      <c r="S58" s="73"/>
      <c r="T58" s="101"/>
      <c r="U58" s="73"/>
      <c r="V58" s="101"/>
      <c r="W58" s="73"/>
      <c r="X58" s="101"/>
      <c r="Y58" s="73"/>
      <c r="Z58" s="101"/>
      <c r="AA58" s="73"/>
      <c r="AB58" s="101"/>
      <c r="AC58" s="30">
        <f t="shared" si="6"/>
        <v>0</v>
      </c>
      <c r="AD58" s="103">
        <f t="shared" si="7"/>
        <v>0</v>
      </c>
      <c r="AE58" s="35">
        <f t="shared" si="8"/>
        <v>0</v>
      </c>
    </row>
    <row r="59" spans="1:31" x14ac:dyDescent="0.25">
      <c r="A59" s="302"/>
      <c r="B59" s="305"/>
      <c r="C59" s="305"/>
      <c r="D59" s="114">
        <v>2021</v>
      </c>
      <c r="E59" s="73"/>
      <c r="F59" s="101"/>
      <c r="G59" s="73"/>
      <c r="H59" s="101"/>
      <c r="I59" s="73"/>
      <c r="J59" s="101"/>
      <c r="K59" s="73"/>
      <c r="L59" s="101"/>
      <c r="M59" s="73"/>
      <c r="N59" s="101"/>
      <c r="O59" s="73"/>
      <c r="P59" s="101"/>
      <c r="Q59" s="73"/>
      <c r="R59" s="101"/>
      <c r="S59" s="73"/>
      <c r="T59" s="101"/>
      <c r="U59" s="73"/>
      <c r="V59" s="101"/>
      <c r="W59" s="73"/>
      <c r="X59" s="101"/>
      <c r="Y59" s="73"/>
      <c r="Z59" s="101"/>
      <c r="AA59" s="73"/>
      <c r="AB59" s="101"/>
      <c r="AC59" s="30">
        <f t="shared" si="6"/>
        <v>0</v>
      </c>
      <c r="AD59" s="103">
        <f t="shared" si="7"/>
        <v>0</v>
      </c>
      <c r="AE59" s="35">
        <f t="shared" si="8"/>
        <v>0</v>
      </c>
    </row>
    <row r="60" spans="1:31" x14ac:dyDescent="0.25">
      <c r="A60" s="302"/>
      <c r="B60" s="305"/>
      <c r="C60" s="305"/>
      <c r="D60" s="114">
        <v>2022</v>
      </c>
      <c r="E60" s="73"/>
      <c r="F60" s="101"/>
      <c r="G60" s="73"/>
      <c r="H60" s="101"/>
      <c r="I60" s="73"/>
      <c r="J60" s="101"/>
      <c r="K60" s="73"/>
      <c r="L60" s="101"/>
      <c r="M60" s="73"/>
      <c r="N60" s="101"/>
      <c r="O60" s="73"/>
      <c r="P60" s="101"/>
      <c r="Q60" s="73"/>
      <c r="R60" s="101"/>
      <c r="S60" s="73"/>
      <c r="T60" s="101"/>
      <c r="U60" s="73"/>
      <c r="V60" s="101"/>
      <c r="W60" s="73"/>
      <c r="X60" s="101"/>
      <c r="Y60" s="73"/>
      <c r="Z60" s="101"/>
      <c r="AA60" s="73"/>
      <c r="AB60" s="101"/>
      <c r="AC60" s="30">
        <f t="shared" si="6"/>
        <v>0</v>
      </c>
      <c r="AD60" s="103">
        <f t="shared" si="7"/>
        <v>0</v>
      </c>
      <c r="AE60" s="35">
        <f t="shared" si="8"/>
        <v>0</v>
      </c>
    </row>
    <row r="61" spans="1:31" x14ac:dyDescent="0.25">
      <c r="A61" s="303"/>
      <c r="B61" s="306"/>
      <c r="C61" s="306"/>
      <c r="D61" s="114">
        <v>2023</v>
      </c>
      <c r="E61" s="73"/>
      <c r="F61" s="101"/>
      <c r="G61" s="73"/>
      <c r="H61" s="101"/>
      <c r="I61" s="73"/>
      <c r="J61" s="101"/>
      <c r="K61" s="73"/>
      <c r="L61" s="101"/>
      <c r="M61" s="73"/>
      <c r="N61" s="101"/>
      <c r="O61" s="73"/>
      <c r="P61" s="101"/>
      <c r="Q61" s="73"/>
      <c r="R61" s="101"/>
      <c r="S61" s="73"/>
      <c r="T61" s="101"/>
      <c r="U61" s="73"/>
      <c r="V61" s="101"/>
      <c r="W61" s="73"/>
      <c r="X61" s="101"/>
      <c r="Y61" s="73"/>
      <c r="Z61" s="101"/>
      <c r="AA61" s="73"/>
      <c r="AB61" s="101"/>
      <c r="AC61" s="30">
        <f t="shared" si="6"/>
        <v>0</v>
      </c>
      <c r="AD61" s="103">
        <f t="shared" si="7"/>
        <v>0</v>
      </c>
      <c r="AE61" s="35">
        <f t="shared" si="8"/>
        <v>0</v>
      </c>
    </row>
    <row r="62" spans="1:31" x14ac:dyDescent="0.25">
      <c r="A62" s="307">
        <v>8</v>
      </c>
      <c r="B62" s="119"/>
      <c r="C62" s="119"/>
      <c r="D62" s="116">
        <v>2016</v>
      </c>
      <c r="E62" s="117"/>
      <c r="F62" s="118"/>
      <c r="G62" s="117"/>
      <c r="H62" s="118"/>
      <c r="I62" s="117"/>
      <c r="J62" s="118"/>
      <c r="K62" s="117"/>
      <c r="L62" s="118"/>
      <c r="M62" s="117"/>
      <c r="N62" s="118"/>
      <c r="O62" s="117"/>
      <c r="P62" s="118"/>
      <c r="Q62" s="117"/>
      <c r="R62" s="118"/>
      <c r="S62" s="117"/>
      <c r="T62" s="118"/>
      <c r="U62" s="117"/>
      <c r="V62" s="118"/>
      <c r="W62" s="117"/>
      <c r="X62" s="118"/>
      <c r="Y62" s="117"/>
      <c r="Z62" s="118"/>
      <c r="AA62" s="117"/>
      <c r="AB62" s="118"/>
      <c r="AC62" s="31">
        <f t="shared" si="6"/>
        <v>0</v>
      </c>
      <c r="AD62" s="104">
        <f t="shared" si="7"/>
        <v>0</v>
      </c>
      <c r="AE62" s="36">
        <f t="shared" si="8"/>
        <v>0</v>
      </c>
    </row>
    <row r="63" spans="1:31" x14ac:dyDescent="0.25">
      <c r="A63" s="308"/>
      <c r="B63" s="120"/>
      <c r="C63" s="120"/>
      <c r="D63" s="116">
        <v>2017</v>
      </c>
      <c r="E63" s="117"/>
      <c r="F63" s="118"/>
      <c r="G63" s="117"/>
      <c r="H63" s="118"/>
      <c r="I63" s="117"/>
      <c r="J63" s="118"/>
      <c r="K63" s="117"/>
      <c r="L63" s="118"/>
      <c r="M63" s="117"/>
      <c r="N63" s="118"/>
      <c r="O63" s="117"/>
      <c r="P63" s="118"/>
      <c r="Q63" s="117"/>
      <c r="R63" s="118"/>
      <c r="S63" s="117"/>
      <c r="T63" s="118"/>
      <c r="U63" s="117"/>
      <c r="V63" s="118"/>
      <c r="W63" s="117"/>
      <c r="X63" s="118"/>
      <c r="Y63" s="117"/>
      <c r="Z63" s="118"/>
      <c r="AA63" s="117"/>
      <c r="AB63" s="118"/>
      <c r="AC63" s="31">
        <f t="shared" si="6"/>
        <v>0</v>
      </c>
      <c r="AD63" s="104">
        <f t="shared" si="7"/>
        <v>0</v>
      </c>
      <c r="AE63" s="36">
        <f t="shared" si="8"/>
        <v>0</v>
      </c>
    </row>
    <row r="64" spans="1:31" x14ac:dyDescent="0.25">
      <c r="A64" s="308"/>
      <c r="B64" s="120"/>
      <c r="C64" s="120"/>
      <c r="D64" s="116">
        <v>2018</v>
      </c>
      <c r="E64" s="117"/>
      <c r="F64" s="118"/>
      <c r="G64" s="117"/>
      <c r="H64" s="118"/>
      <c r="I64" s="117"/>
      <c r="J64" s="118"/>
      <c r="K64" s="117"/>
      <c r="L64" s="118"/>
      <c r="M64" s="117"/>
      <c r="N64" s="118"/>
      <c r="O64" s="117"/>
      <c r="P64" s="118"/>
      <c r="Q64" s="117"/>
      <c r="R64" s="118"/>
      <c r="S64" s="117"/>
      <c r="T64" s="118"/>
      <c r="U64" s="117"/>
      <c r="V64" s="118"/>
      <c r="W64" s="117"/>
      <c r="X64" s="118"/>
      <c r="Y64" s="117"/>
      <c r="Z64" s="118"/>
      <c r="AA64" s="117"/>
      <c r="AB64" s="118"/>
      <c r="AC64" s="31">
        <f t="shared" si="6"/>
        <v>0</v>
      </c>
      <c r="AD64" s="104">
        <f t="shared" si="7"/>
        <v>0</v>
      </c>
      <c r="AE64" s="36">
        <f t="shared" si="8"/>
        <v>0</v>
      </c>
    </row>
    <row r="65" spans="1:31" x14ac:dyDescent="0.25">
      <c r="A65" s="308"/>
      <c r="B65" s="120"/>
      <c r="C65" s="120"/>
      <c r="D65" s="116">
        <v>2019</v>
      </c>
      <c r="E65" s="117"/>
      <c r="F65" s="118"/>
      <c r="G65" s="117"/>
      <c r="H65" s="118"/>
      <c r="I65" s="117"/>
      <c r="J65" s="118"/>
      <c r="K65" s="117"/>
      <c r="L65" s="118"/>
      <c r="M65" s="117"/>
      <c r="N65" s="118"/>
      <c r="O65" s="117"/>
      <c r="P65" s="118"/>
      <c r="Q65" s="117"/>
      <c r="R65" s="118"/>
      <c r="S65" s="117"/>
      <c r="T65" s="118"/>
      <c r="U65" s="117"/>
      <c r="V65" s="118"/>
      <c r="W65" s="117"/>
      <c r="X65" s="118"/>
      <c r="Y65" s="117"/>
      <c r="Z65" s="118"/>
      <c r="AA65" s="117"/>
      <c r="AB65" s="118"/>
      <c r="AC65" s="31">
        <f t="shared" si="6"/>
        <v>0</v>
      </c>
      <c r="AD65" s="104">
        <f t="shared" si="7"/>
        <v>0</v>
      </c>
      <c r="AE65" s="36">
        <f t="shared" si="8"/>
        <v>0</v>
      </c>
    </row>
    <row r="66" spans="1:31" x14ac:dyDescent="0.25">
      <c r="A66" s="308"/>
      <c r="B66" s="120"/>
      <c r="C66" s="120"/>
      <c r="D66" s="16">
        <v>2020</v>
      </c>
      <c r="E66" s="74"/>
      <c r="F66" s="102"/>
      <c r="G66" s="74"/>
      <c r="H66" s="102"/>
      <c r="I66" s="74"/>
      <c r="J66" s="102"/>
      <c r="K66" s="74"/>
      <c r="L66" s="102"/>
      <c r="M66" s="74"/>
      <c r="N66" s="102"/>
      <c r="O66" s="74"/>
      <c r="P66" s="102"/>
      <c r="Q66" s="74"/>
      <c r="R66" s="102"/>
      <c r="S66" s="74"/>
      <c r="T66" s="102"/>
      <c r="U66" s="74"/>
      <c r="V66" s="102"/>
      <c r="W66" s="74"/>
      <c r="X66" s="102"/>
      <c r="Y66" s="74"/>
      <c r="Z66" s="102"/>
      <c r="AA66" s="74"/>
      <c r="AB66" s="102"/>
      <c r="AC66" s="31">
        <f t="shared" si="6"/>
        <v>0</v>
      </c>
      <c r="AD66" s="104">
        <f t="shared" si="7"/>
        <v>0</v>
      </c>
      <c r="AE66" s="36">
        <f t="shared" si="8"/>
        <v>0</v>
      </c>
    </row>
    <row r="67" spans="1:31" x14ac:dyDescent="0.25">
      <c r="A67" s="308"/>
      <c r="B67" s="120"/>
      <c r="C67" s="120"/>
      <c r="D67" s="16">
        <v>2021</v>
      </c>
      <c r="E67" s="74"/>
      <c r="F67" s="102"/>
      <c r="G67" s="74"/>
      <c r="H67" s="102"/>
      <c r="I67" s="74"/>
      <c r="J67" s="102"/>
      <c r="K67" s="74"/>
      <c r="L67" s="102"/>
      <c r="M67" s="74"/>
      <c r="N67" s="102"/>
      <c r="O67" s="74"/>
      <c r="P67" s="102"/>
      <c r="Q67" s="74"/>
      <c r="R67" s="102"/>
      <c r="S67" s="74"/>
      <c r="T67" s="102"/>
      <c r="U67" s="74"/>
      <c r="V67" s="102"/>
      <c r="W67" s="74"/>
      <c r="X67" s="102"/>
      <c r="Y67" s="74"/>
      <c r="Z67" s="102"/>
      <c r="AA67" s="74"/>
      <c r="AB67" s="102"/>
      <c r="AC67" s="31">
        <f t="shared" si="6"/>
        <v>0</v>
      </c>
      <c r="AD67" s="104">
        <f t="shared" si="7"/>
        <v>0</v>
      </c>
      <c r="AE67" s="36">
        <f t="shared" si="8"/>
        <v>0</v>
      </c>
    </row>
    <row r="68" spans="1:31" x14ac:dyDescent="0.25">
      <c r="A68" s="308"/>
      <c r="B68" s="120"/>
      <c r="C68" s="120"/>
      <c r="D68" s="16">
        <v>2022</v>
      </c>
      <c r="E68" s="74"/>
      <c r="F68" s="102"/>
      <c r="G68" s="74"/>
      <c r="H68" s="102"/>
      <c r="I68" s="74"/>
      <c r="J68" s="102"/>
      <c r="K68" s="74"/>
      <c r="L68" s="102"/>
      <c r="M68" s="74"/>
      <c r="N68" s="102"/>
      <c r="O68" s="74"/>
      <c r="P68" s="102"/>
      <c r="Q68" s="74"/>
      <c r="R68" s="102"/>
      <c r="S68" s="74"/>
      <c r="T68" s="102"/>
      <c r="U68" s="74"/>
      <c r="V68" s="102"/>
      <c r="W68" s="74"/>
      <c r="X68" s="102"/>
      <c r="Y68" s="74"/>
      <c r="Z68" s="102"/>
      <c r="AA68" s="74"/>
      <c r="AB68" s="102"/>
      <c r="AC68" s="31">
        <f t="shared" si="6"/>
        <v>0</v>
      </c>
      <c r="AD68" s="104">
        <f t="shared" si="7"/>
        <v>0</v>
      </c>
      <c r="AE68" s="36">
        <f t="shared" si="8"/>
        <v>0</v>
      </c>
    </row>
    <row r="69" spans="1:31" x14ac:dyDescent="0.25">
      <c r="A69" s="309"/>
      <c r="B69" s="121"/>
      <c r="C69" s="121"/>
      <c r="D69" s="16">
        <v>2023</v>
      </c>
      <c r="E69" s="74"/>
      <c r="F69" s="102"/>
      <c r="G69" s="74"/>
      <c r="H69" s="102"/>
      <c r="I69" s="74"/>
      <c r="J69" s="102"/>
      <c r="K69" s="74"/>
      <c r="L69" s="102"/>
      <c r="M69" s="74"/>
      <c r="N69" s="102"/>
      <c r="O69" s="74"/>
      <c r="P69" s="102"/>
      <c r="Q69" s="74"/>
      <c r="R69" s="102"/>
      <c r="S69" s="74"/>
      <c r="T69" s="102"/>
      <c r="U69" s="74"/>
      <c r="V69" s="102"/>
      <c r="W69" s="74"/>
      <c r="X69" s="102"/>
      <c r="Y69" s="74"/>
      <c r="Z69" s="102"/>
      <c r="AA69" s="74"/>
      <c r="AB69" s="102"/>
      <c r="AC69" s="31">
        <f t="shared" si="6"/>
        <v>0</v>
      </c>
      <c r="AD69" s="104">
        <f t="shared" si="7"/>
        <v>0</v>
      </c>
      <c r="AE69" s="36">
        <f t="shared" si="8"/>
        <v>0</v>
      </c>
    </row>
    <row r="70" spans="1:31" x14ac:dyDescent="0.25">
      <c r="A70" s="301">
        <v>9</v>
      </c>
      <c r="B70" s="304"/>
      <c r="C70" s="304"/>
      <c r="D70" s="114">
        <v>2016</v>
      </c>
      <c r="E70" s="73"/>
      <c r="F70" s="101"/>
      <c r="G70" s="73"/>
      <c r="H70" s="101"/>
      <c r="I70" s="73"/>
      <c r="J70" s="101"/>
      <c r="K70" s="73"/>
      <c r="L70" s="101"/>
      <c r="M70" s="73"/>
      <c r="N70" s="101"/>
      <c r="O70" s="73"/>
      <c r="P70" s="101"/>
      <c r="Q70" s="73"/>
      <c r="R70" s="101"/>
      <c r="S70" s="73"/>
      <c r="T70" s="101"/>
      <c r="U70" s="73"/>
      <c r="V70" s="101"/>
      <c r="W70" s="73"/>
      <c r="X70" s="101"/>
      <c r="Y70" s="73"/>
      <c r="Z70" s="101"/>
      <c r="AA70" s="73"/>
      <c r="AB70" s="101"/>
      <c r="AC70" s="30">
        <f t="shared" si="6"/>
        <v>0</v>
      </c>
      <c r="AD70" s="103">
        <f t="shared" si="7"/>
        <v>0</v>
      </c>
      <c r="AE70" s="35">
        <f t="shared" si="8"/>
        <v>0</v>
      </c>
    </row>
    <row r="71" spans="1:31" x14ac:dyDescent="0.25">
      <c r="A71" s="302"/>
      <c r="B71" s="305"/>
      <c r="C71" s="305"/>
      <c r="D71" s="114">
        <v>2017</v>
      </c>
      <c r="E71" s="73"/>
      <c r="F71" s="101"/>
      <c r="G71" s="73"/>
      <c r="H71" s="101"/>
      <c r="I71" s="73"/>
      <c r="J71" s="101"/>
      <c r="K71" s="73"/>
      <c r="L71" s="101"/>
      <c r="M71" s="73"/>
      <c r="N71" s="101"/>
      <c r="O71" s="73"/>
      <c r="P71" s="101"/>
      <c r="Q71" s="73"/>
      <c r="R71" s="101"/>
      <c r="S71" s="73"/>
      <c r="T71" s="101"/>
      <c r="U71" s="73"/>
      <c r="V71" s="101"/>
      <c r="W71" s="73"/>
      <c r="X71" s="101"/>
      <c r="Y71" s="73"/>
      <c r="Z71" s="101"/>
      <c r="AA71" s="73"/>
      <c r="AB71" s="101"/>
      <c r="AC71" s="30">
        <f t="shared" si="6"/>
        <v>0</v>
      </c>
      <c r="AD71" s="103">
        <f t="shared" si="7"/>
        <v>0</v>
      </c>
      <c r="AE71" s="35">
        <f t="shared" si="8"/>
        <v>0</v>
      </c>
    </row>
    <row r="72" spans="1:31" x14ac:dyDescent="0.25">
      <c r="A72" s="302"/>
      <c r="B72" s="305"/>
      <c r="C72" s="305"/>
      <c r="D72" s="114">
        <v>2018</v>
      </c>
      <c r="E72" s="73"/>
      <c r="F72" s="101"/>
      <c r="G72" s="73"/>
      <c r="H72" s="101"/>
      <c r="I72" s="73"/>
      <c r="J72" s="101"/>
      <c r="K72" s="73"/>
      <c r="L72" s="101"/>
      <c r="M72" s="73"/>
      <c r="N72" s="101"/>
      <c r="O72" s="73"/>
      <c r="P72" s="101"/>
      <c r="Q72" s="73"/>
      <c r="R72" s="101"/>
      <c r="S72" s="73"/>
      <c r="T72" s="101"/>
      <c r="U72" s="73"/>
      <c r="V72" s="101"/>
      <c r="W72" s="73"/>
      <c r="X72" s="101"/>
      <c r="Y72" s="73"/>
      <c r="Z72" s="101"/>
      <c r="AA72" s="73"/>
      <c r="AB72" s="101"/>
      <c r="AC72" s="30">
        <f t="shared" si="6"/>
        <v>0</v>
      </c>
      <c r="AD72" s="103">
        <f t="shared" si="7"/>
        <v>0</v>
      </c>
      <c r="AE72" s="35">
        <f t="shared" si="8"/>
        <v>0</v>
      </c>
    </row>
    <row r="73" spans="1:31" x14ac:dyDescent="0.25">
      <c r="A73" s="302"/>
      <c r="B73" s="305"/>
      <c r="C73" s="305"/>
      <c r="D73" s="114">
        <v>2019</v>
      </c>
      <c r="E73" s="73"/>
      <c r="F73" s="101"/>
      <c r="G73" s="73"/>
      <c r="H73" s="101"/>
      <c r="I73" s="73"/>
      <c r="J73" s="101"/>
      <c r="K73" s="73"/>
      <c r="L73" s="101"/>
      <c r="M73" s="73"/>
      <c r="N73" s="101"/>
      <c r="O73" s="73"/>
      <c r="P73" s="101"/>
      <c r="Q73" s="73"/>
      <c r="R73" s="101"/>
      <c r="S73" s="73"/>
      <c r="T73" s="101"/>
      <c r="U73" s="73"/>
      <c r="V73" s="101"/>
      <c r="W73" s="73"/>
      <c r="X73" s="101"/>
      <c r="Y73" s="73"/>
      <c r="Z73" s="101"/>
      <c r="AA73" s="73"/>
      <c r="AB73" s="101"/>
      <c r="AC73" s="30">
        <f t="shared" si="6"/>
        <v>0</v>
      </c>
      <c r="AD73" s="103">
        <f t="shared" si="7"/>
        <v>0</v>
      </c>
      <c r="AE73" s="35">
        <f t="shared" si="8"/>
        <v>0</v>
      </c>
    </row>
    <row r="74" spans="1:31" x14ac:dyDescent="0.25">
      <c r="A74" s="302"/>
      <c r="B74" s="305"/>
      <c r="C74" s="305"/>
      <c r="D74" s="114">
        <v>2020</v>
      </c>
      <c r="E74" s="73"/>
      <c r="F74" s="101"/>
      <c r="G74" s="73"/>
      <c r="H74" s="101"/>
      <c r="I74" s="73"/>
      <c r="J74" s="101"/>
      <c r="K74" s="73"/>
      <c r="L74" s="101"/>
      <c r="M74" s="73"/>
      <c r="N74" s="101"/>
      <c r="O74" s="73"/>
      <c r="P74" s="101"/>
      <c r="Q74" s="73"/>
      <c r="R74" s="101"/>
      <c r="S74" s="73"/>
      <c r="T74" s="101"/>
      <c r="U74" s="73"/>
      <c r="V74" s="101"/>
      <c r="W74" s="73"/>
      <c r="X74" s="101"/>
      <c r="Y74" s="73"/>
      <c r="Z74" s="101"/>
      <c r="AA74" s="73"/>
      <c r="AB74" s="101"/>
      <c r="AC74" s="30">
        <f t="shared" si="6"/>
        <v>0</v>
      </c>
      <c r="AD74" s="103">
        <f t="shared" si="7"/>
        <v>0</v>
      </c>
      <c r="AE74" s="35">
        <f t="shared" si="8"/>
        <v>0</v>
      </c>
    </row>
    <row r="75" spans="1:31" x14ac:dyDescent="0.25">
      <c r="A75" s="302"/>
      <c r="B75" s="305"/>
      <c r="C75" s="305"/>
      <c r="D75" s="114">
        <v>2021</v>
      </c>
      <c r="E75" s="73"/>
      <c r="F75" s="101"/>
      <c r="G75" s="73"/>
      <c r="H75" s="101"/>
      <c r="I75" s="73"/>
      <c r="J75" s="101"/>
      <c r="K75" s="73"/>
      <c r="L75" s="101"/>
      <c r="M75" s="73"/>
      <c r="N75" s="101"/>
      <c r="O75" s="73"/>
      <c r="P75" s="101"/>
      <c r="Q75" s="73"/>
      <c r="R75" s="101"/>
      <c r="S75" s="73"/>
      <c r="T75" s="101"/>
      <c r="U75" s="73"/>
      <c r="V75" s="101"/>
      <c r="W75" s="73"/>
      <c r="X75" s="101"/>
      <c r="Y75" s="73"/>
      <c r="Z75" s="101"/>
      <c r="AA75" s="73"/>
      <c r="AB75" s="101"/>
      <c r="AC75" s="30">
        <f t="shared" si="6"/>
        <v>0</v>
      </c>
      <c r="AD75" s="103">
        <f t="shared" si="7"/>
        <v>0</v>
      </c>
      <c r="AE75" s="35">
        <f t="shared" si="8"/>
        <v>0</v>
      </c>
    </row>
    <row r="76" spans="1:31" x14ac:dyDescent="0.25">
      <c r="A76" s="302"/>
      <c r="B76" s="305"/>
      <c r="C76" s="305"/>
      <c r="D76" s="114">
        <v>2022</v>
      </c>
      <c r="E76" s="73"/>
      <c r="F76" s="101"/>
      <c r="G76" s="73"/>
      <c r="H76" s="101"/>
      <c r="I76" s="73"/>
      <c r="J76" s="101"/>
      <c r="K76" s="73"/>
      <c r="L76" s="101"/>
      <c r="M76" s="73"/>
      <c r="N76" s="101"/>
      <c r="O76" s="73"/>
      <c r="P76" s="101"/>
      <c r="Q76" s="73"/>
      <c r="R76" s="101"/>
      <c r="S76" s="73"/>
      <c r="T76" s="101"/>
      <c r="U76" s="73"/>
      <c r="V76" s="101"/>
      <c r="W76" s="73"/>
      <c r="X76" s="101"/>
      <c r="Y76" s="73"/>
      <c r="Z76" s="101"/>
      <c r="AA76" s="73"/>
      <c r="AB76" s="101"/>
      <c r="AC76" s="30">
        <f t="shared" si="6"/>
        <v>0</v>
      </c>
      <c r="AD76" s="103">
        <f t="shared" si="7"/>
        <v>0</v>
      </c>
      <c r="AE76" s="35">
        <f t="shared" si="8"/>
        <v>0</v>
      </c>
    </row>
    <row r="77" spans="1:31" x14ac:dyDescent="0.25">
      <c r="A77" s="303"/>
      <c r="B77" s="306"/>
      <c r="C77" s="306"/>
      <c r="D77" s="114">
        <v>2023</v>
      </c>
      <c r="E77" s="73"/>
      <c r="F77" s="101"/>
      <c r="G77" s="73"/>
      <c r="H77" s="101"/>
      <c r="I77" s="73"/>
      <c r="J77" s="101"/>
      <c r="K77" s="73"/>
      <c r="L77" s="101"/>
      <c r="M77" s="73"/>
      <c r="N77" s="101"/>
      <c r="O77" s="73"/>
      <c r="P77" s="101"/>
      <c r="Q77" s="73"/>
      <c r="R77" s="101"/>
      <c r="S77" s="73"/>
      <c r="T77" s="101"/>
      <c r="U77" s="73"/>
      <c r="V77" s="101"/>
      <c r="W77" s="73"/>
      <c r="X77" s="101"/>
      <c r="Y77" s="73"/>
      <c r="Z77" s="101"/>
      <c r="AA77" s="73"/>
      <c r="AB77" s="101"/>
      <c r="AC77" s="30">
        <f t="shared" si="6"/>
        <v>0</v>
      </c>
      <c r="AD77" s="103">
        <f t="shared" si="7"/>
        <v>0</v>
      </c>
      <c r="AE77" s="35">
        <f t="shared" si="8"/>
        <v>0</v>
      </c>
    </row>
    <row r="78" spans="1:31" x14ac:dyDescent="0.25">
      <c r="A78" s="307">
        <v>10</v>
      </c>
      <c r="B78" s="119"/>
      <c r="C78" s="119"/>
      <c r="D78" s="116">
        <v>2016</v>
      </c>
      <c r="E78" s="117"/>
      <c r="F78" s="118"/>
      <c r="G78" s="117"/>
      <c r="H78" s="118"/>
      <c r="I78" s="117"/>
      <c r="J78" s="118"/>
      <c r="K78" s="117"/>
      <c r="L78" s="118"/>
      <c r="M78" s="117"/>
      <c r="N78" s="118"/>
      <c r="O78" s="117"/>
      <c r="P78" s="118"/>
      <c r="Q78" s="117"/>
      <c r="R78" s="118"/>
      <c r="S78" s="117"/>
      <c r="T78" s="118"/>
      <c r="U78" s="117"/>
      <c r="V78" s="118"/>
      <c r="W78" s="117"/>
      <c r="X78" s="118"/>
      <c r="Y78" s="117"/>
      <c r="Z78" s="118"/>
      <c r="AA78" s="117"/>
      <c r="AB78" s="118"/>
      <c r="AC78" s="31">
        <f t="shared" si="6"/>
        <v>0</v>
      </c>
      <c r="AD78" s="104">
        <f t="shared" si="7"/>
        <v>0</v>
      </c>
      <c r="AE78" s="36">
        <f t="shared" si="8"/>
        <v>0</v>
      </c>
    </row>
    <row r="79" spans="1:31" x14ac:dyDescent="0.25">
      <c r="A79" s="308"/>
      <c r="B79" s="120"/>
      <c r="C79" s="120"/>
      <c r="D79" s="116">
        <v>2017</v>
      </c>
      <c r="E79" s="117"/>
      <c r="F79" s="118"/>
      <c r="G79" s="117"/>
      <c r="H79" s="118"/>
      <c r="I79" s="117"/>
      <c r="J79" s="118"/>
      <c r="K79" s="117"/>
      <c r="L79" s="118"/>
      <c r="M79" s="117"/>
      <c r="N79" s="118"/>
      <c r="O79" s="117"/>
      <c r="P79" s="118"/>
      <c r="Q79" s="117"/>
      <c r="R79" s="118"/>
      <c r="S79" s="117"/>
      <c r="T79" s="118"/>
      <c r="U79" s="117"/>
      <c r="V79" s="118"/>
      <c r="W79" s="117"/>
      <c r="X79" s="118"/>
      <c r="Y79" s="117"/>
      <c r="Z79" s="118"/>
      <c r="AA79" s="117"/>
      <c r="AB79" s="118"/>
      <c r="AC79" s="31">
        <f t="shared" si="6"/>
        <v>0</v>
      </c>
      <c r="AD79" s="104">
        <f t="shared" si="7"/>
        <v>0</v>
      </c>
      <c r="AE79" s="36">
        <f t="shared" si="8"/>
        <v>0</v>
      </c>
    </row>
    <row r="80" spans="1:31" x14ac:dyDescent="0.25">
      <c r="A80" s="308"/>
      <c r="B80" s="120"/>
      <c r="C80" s="120"/>
      <c r="D80" s="116">
        <v>2018</v>
      </c>
      <c r="E80" s="117"/>
      <c r="F80" s="118"/>
      <c r="G80" s="117"/>
      <c r="H80" s="118"/>
      <c r="I80" s="117"/>
      <c r="J80" s="118"/>
      <c r="K80" s="117"/>
      <c r="L80" s="118"/>
      <c r="M80" s="117"/>
      <c r="N80" s="118"/>
      <c r="O80" s="117"/>
      <c r="P80" s="118"/>
      <c r="Q80" s="117"/>
      <c r="R80" s="118"/>
      <c r="S80" s="117"/>
      <c r="T80" s="118"/>
      <c r="U80" s="117"/>
      <c r="V80" s="118"/>
      <c r="W80" s="117"/>
      <c r="X80" s="118"/>
      <c r="Y80" s="117"/>
      <c r="Z80" s="118"/>
      <c r="AA80" s="117"/>
      <c r="AB80" s="118"/>
      <c r="AC80" s="31">
        <f t="shared" si="6"/>
        <v>0</v>
      </c>
      <c r="AD80" s="104">
        <f t="shared" si="7"/>
        <v>0</v>
      </c>
      <c r="AE80" s="36">
        <f t="shared" si="8"/>
        <v>0</v>
      </c>
    </row>
    <row r="81" spans="1:31" x14ac:dyDescent="0.25">
      <c r="A81" s="308"/>
      <c r="B81" s="120"/>
      <c r="C81" s="120"/>
      <c r="D81" s="116">
        <v>2019</v>
      </c>
      <c r="E81" s="117"/>
      <c r="F81" s="118"/>
      <c r="G81" s="117"/>
      <c r="H81" s="118"/>
      <c r="I81" s="117"/>
      <c r="J81" s="118"/>
      <c r="K81" s="117"/>
      <c r="L81" s="118"/>
      <c r="M81" s="117"/>
      <c r="N81" s="118"/>
      <c r="O81" s="117"/>
      <c r="P81" s="118"/>
      <c r="Q81" s="117"/>
      <c r="R81" s="118"/>
      <c r="S81" s="117"/>
      <c r="T81" s="118"/>
      <c r="U81" s="117"/>
      <c r="V81" s="118"/>
      <c r="W81" s="117"/>
      <c r="X81" s="118"/>
      <c r="Y81" s="117"/>
      <c r="Z81" s="118"/>
      <c r="AA81" s="117"/>
      <c r="AB81" s="118"/>
      <c r="AC81" s="31">
        <f t="shared" si="6"/>
        <v>0</v>
      </c>
      <c r="AD81" s="104">
        <f t="shared" si="7"/>
        <v>0</v>
      </c>
      <c r="AE81" s="36">
        <f t="shared" si="8"/>
        <v>0</v>
      </c>
    </row>
    <row r="82" spans="1:31" x14ac:dyDescent="0.25">
      <c r="A82" s="308"/>
      <c r="B82" s="120"/>
      <c r="C82" s="120"/>
      <c r="D82" s="16">
        <v>2020</v>
      </c>
      <c r="E82" s="74"/>
      <c r="F82" s="102"/>
      <c r="G82" s="74"/>
      <c r="H82" s="102"/>
      <c r="I82" s="74"/>
      <c r="J82" s="102"/>
      <c r="K82" s="74"/>
      <c r="L82" s="102"/>
      <c r="M82" s="74"/>
      <c r="N82" s="102"/>
      <c r="O82" s="74"/>
      <c r="P82" s="102"/>
      <c r="Q82" s="74"/>
      <c r="R82" s="102"/>
      <c r="S82" s="74"/>
      <c r="T82" s="102"/>
      <c r="U82" s="74"/>
      <c r="V82" s="102"/>
      <c r="W82" s="74"/>
      <c r="X82" s="102"/>
      <c r="Y82" s="74"/>
      <c r="Z82" s="102"/>
      <c r="AA82" s="74"/>
      <c r="AB82" s="102"/>
      <c r="AC82" s="31">
        <f t="shared" si="6"/>
        <v>0</v>
      </c>
      <c r="AD82" s="104">
        <f t="shared" si="7"/>
        <v>0</v>
      </c>
      <c r="AE82" s="36">
        <f t="shared" si="8"/>
        <v>0</v>
      </c>
    </row>
    <row r="83" spans="1:31" x14ac:dyDescent="0.25">
      <c r="A83" s="308"/>
      <c r="B83" s="120"/>
      <c r="C83" s="120"/>
      <c r="D83" s="16">
        <v>2021</v>
      </c>
      <c r="E83" s="74"/>
      <c r="F83" s="102"/>
      <c r="G83" s="74"/>
      <c r="H83" s="102"/>
      <c r="I83" s="74"/>
      <c r="J83" s="102"/>
      <c r="K83" s="74"/>
      <c r="L83" s="102"/>
      <c r="M83" s="74"/>
      <c r="N83" s="102"/>
      <c r="O83" s="74"/>
      <c r="P83" s="102"/>
      <c r="Q83" s="74"/>
      <c r="R83" s="102"/>
      <c r="S83" s="74"/>
      <c r="T83" s="102"/>
      <c r="U83" s="74"/>
      <c r="V83" s="102"/>
      <c r="W83" s="74"/>
      <c r="X83" s="102"/>
      <c r="Y83" s="74"/>
      <c r="Z83" s="102"/>
      <c r="AA83" s="74"/>
      <c r="AB83" s="102"/>
      <c r="AC83" s="31">
        <f t="shared" si="6"/>
        <v>0</v>
      </c>
      <c r="AD83" s="104">
        <f t="shared" si="7"/>
        <v>0</v>
      </c>
      <c r="AE83" s="36">
        <f t="shared" si="8"/>
        <v>0</v>
      </c>
    </row>
    <row r="84" spans="1:31" x14ac:dyDescent="0.25">
      <c r="A84" s="308"/>
      <c r="B84" s="120"/>
      <c r="C84" s="120"/>
      <c r="D84" s="16">
        <v>2022</v>
      </c>
      <c r="E84" s="74"/>
      <c r="F84" s="102"/>
      <c r="G84" s="74"/>
      <c r="H84" s="102"/>
      <c r="I84" s="74"/>
      <c r="J84" s="102"/>
      <c r="K84" s="74"/>
      <c r="L84" s="102"/>
      <c r="M84" s="74"/>
      <c r="N84" s="102"/>
      <c r="O84" s="74"/>
      <c r="P84" s="102"/>
      <c r="Q84" s="74"/>
      <c r="R84" s="102"/>
      <c r="S84" s="74"/>
      <c r="T84" s="102"/>
      <c r="U84" s="74"/>
      <c r="V84" s="102"/>
      <c r="W84" s="74"/>
      <c r="X84" s="102"/>
      <c r="Y84" s="74"/>
      <c r="Z84" s="102"/>
      <c r="AA84" s="74"/>
      <c r="AB84" s="102"/>
      <c r="AC84" s="31">
        <f t="shared" si="6"/>
        <v>0</v>
      </c>
      <c r="AD84" s="104">
        <f t="shared" si="7"/>
        <v>0</v>
      </c>
      <c r="AE84" s="36">
        <f t="shared" si="8"/>
        <v>0</v>
      </c>
    </row>
    <row r="85" spans="1:31" x14ac:dyDescent="0.25">
      <c r="A85" s="309"/>
      <c r="B85" s="121"/>
      <c r="C85" s="121"/>
      <c r="D85" s="16">
        <v>2023</v>
      </c>
      <c r="E85" s="74"/>
      <c r="F85" s="102"/>
      <c r="G85" s="74"/>
      <c r="H85" s="102"/>
      <c r="I85" s="74"/>
      <c r="J85" s="102"/>
      <c r="K85" s="74"/>
      <c r="L85" s="102"/>
      <c r="M85" s="74"/>
      <c r="N85" s="102"/>
      <c r="O85" s="74"/>
      <c r="P85" s="102"/>
      <c r="Q85" s="74"/>
      <c r="R85" s="102"/>
      <c r="S85" s="74"/>
      <c r="T85" s="102"/>
      <c r="U85" s="74"/>
      <c r="V85" s="102"/>
      <c r="W85" s="74"/>
      <c r="X85" s="102"/>
      <c r="Y85" s="74"/>
      <c r="Z85" s="102"/>
      <c r="AA85" s="74"/>
      <c r="AB85" s="102"/>
      <c r="AC85" s="31">
        <f t="shared" si="6"/>
        <v>0</v>
      </c>
      <c r="AD85" s="104">
        <f t="shared" si="7"/>
        <v>0</v>
      </c>
      <c r="AE85" s="36">
        <f t="shared" si="8"/>
        <v>0</v>
      </c>
    </row>
    <row r="86" spans="1:31" x14ac:dyDescent="0.25">
      <c r="A86" s="301">
        <v>11</v>
      </c>
      <c r="B86" s="304"/>
      <c r="C86" s="304"/>
      <c r="D86" s="114">
        <v>2016</v>
      </c>
      <c r="E86" s="73"/>
      <c r="F86" s="101"/>
      <c r="G86" s="73"/>
      <c r="H86" s="101"/>
      <c r="I86" s="73"/>
      <c r="J86" s="101"/>
      <c r="K86" s="73"/>
      <c r="L86" s="101"/>
      <c r="M86" s="73"/>
      <c r="N86" s="101"/>
      <c r="O86" s="73"/>
      <c r="P86" s="101"/>
      <c r="Q86" s="73"/>
      <c r="R86" s="101"/>
      <c r="S86" s="73"/>
      <c r="T86" s="101"/>
      <c r="U86" s="73"/>
      <c r="V86" s="101"/>
      <c r="W86" s="73"/>
      <c r="X86" s="101"/>
      <c r="Y86" s="73"/>
      <c r="Z86" s="101"/>
      <c r="AA86" s="73"/>
      <c r="AB86" s="101"/>
      <c r="AC86" s="30">
        <f t="shared" si="6"/>
        <v>0</v>
      </c>
      <c r="AD86" s="103">
        <f t="shared" si="7"/>
        <v>0</v>
      </c>
      <c r="AE86" s="35">
        <f t="shared" si="8"/>
        <v>0</v>
      </c>
    </row>
    <row r="87" spans="1:31" x14ac:dyDescent="0.25">
      <c r="A87" s="302"/>
      <c r="B87" s="305"/>
      <c r="C87" s="305"/>
      <c r="D87" s="114">
        <v>2017</v>
      </c>
      <c r="E87" s="73"/>
      <c r="F87" s="101"/>
      <c r="G87" s="73"/>
      <c r="H87" s="101"/>
      <c r="I87" s="73"/>
      <c r="J87" s="101"/>
      <c r="K87" s="73"/>
      <c r="L87" s="101"/>
      <c r="M87" s="73"/>
      <c r="N87" s="101"/>
      <c r="O87" s="73"/>
      <c r="P87" s="101"/>
      <c r="Q87" s="73"/>
      <c r="R87" s="101"/>
      <c r="S87" s="73"/>
      <c r="T87" s="101"/>
      <c r="U87" s="73"/>
      <c r="V87" s="101"/>
      <c r="W87" s="73"/>
      <c r="X87" s="101"/>
      <c r="Y87" s="73"/>
      <c r="Z87" s="101"/>
      <c r="AA87" s="73"/>
      <c r="AB87" s="101"/>
      <c r="AC87" s="30">
        <f t="shared" si="6"/>
        <v>0</v>
      </c>
      <c r="AD87" s="103">
        <f t="shared" si="7"/>
        <v>0</v>
      </c>
      <c r="AE87" s="35">
        <f t="shared" si="8"/>
        <v>0</v>
      </c>
    </row>
    <row r="88" spans="1:31" x14ac:dyDescent="0.25">
      <c r="A88" s="302"/>
      <c r="B88" s="305"/>
      <c r="C88" s="305"/>
      <c r="D88" s="114">
        <v>2018</v>
      </c>
      <c r="E88" s="73"/>
      <c r="F88" s="101"/>
      <c r="G88" s="73"/>
      <c r="H88" s="101"/>
      <c r="I88" s="73"/>
      <c r="J88" s="101"/>
      <c r="K88" s="73"/>
      <c r="L88" s="101"/>
      <c r="M88" s="73"/>
      <c r="N88" s="101"/>
      <c r="O88" s="73"/>
      <c r="P88" s="101"/>
      <c r="Q88" s="73"/>
      <c r="R88" s="101"/>
      <c r="S88" s="73"/>
      <c r="T88" s="101"/>
      <c r="U88" s="73"/>
      <c r="V88" s="101"/>
      <c r="W88" s="73"/>
      <c r="X88" s="101"/>
      <c r="Y88" s="73"/>
      <c r="Z88" s="101"/>
      <c r="AA88" s="73"/>
      <c r="AB88" s="101"/>
      <c r="AC88" s="30">
        <f t="shared" si="6"/>
        <v>0</v>
      </c>
      <c r="AD88" s="103">
        <f t="shared" si="7"/>
        <v>0</v>
      </c>
      <c r="AE88" s="35">
        <f t="shared" si="8"/>
        <v>0</v>
      </c>
    </row>
    <row r="89" spans="1:31" x14ac:dyDescent="0.25">
      <c r="A89" s="302"/>
      <c r="B89" s="305"/>
      <c r="C89" s="305"/>
      <c r="D89" s="114">
        <v>2019</v>
      </c>
      <c r="E89" s="73"/>
      <c r="F89" s="101"/>
      <c r="G89" s="73"/>
      <c r="H89" s="101"/>
      <c r="I89" s="73"/>
      <c r="J89" s="101"/>
      <c r="K89" s="73"/>
      <c r="L89" s="101"/>
      <c r="M89" s="73"/>
      <c r="N89" s="101"/>
      <c r="O89" s="73"/>
      <c r="P89" s="101"/>
      <c r="Q89" s="73"/>
      <c r="R89" s="101"/>
      <c r="S89" s="73"/>
      <c r="T89" s="101"/>
      <c r="U89" s="73"/>
      <c r="V89" s="101"/>
      <c r="W89" s="73"/>
      <c r="X89" s="101"/>
      <c r="Y89" s="73"/>
      <c r="Z89" s="101"/>
      <c r="AA89" s="73"/>
      <c r="AB89" s="101"/>
      <c r="AC89" s="30">
        <f t="shared" si="6"/>
        <v>0</v>
      </c>
      <c r="AD89" s="103">
        <f t="shared" si="7"/>
        <v>0</v>
      </c>
      <c r="AE89" s="35">
        <f t="shared" si="8"/>
        <v>0</v>
      </c>
    </row>
    <row r="90" spans="1:31" x14ac:dyDescent="0.25">
      <c r="A90" s="302"/>
      <c r="B90" s="305"/>
      <c r="C90" s="305"/>
      <c r="D90" s="114">
        <v>2020</v>
      </c>
      <c r="E90" s="73"/>
      <c r="F90" s="101"/>
      <c r="G90" s="73"/>
      <c r="H90" s="101"/>
      <c r="I90" s="73"/>
      <c r="J90" s="101"/>
      <c r="K90" s="73"/>
      <c r="L90" s="101"/>
      <c r="M90" s="73"/>
      <c r="N90" s="101"/>
      <c r="O90" s="73"/>
      <c r="P90" s="101"/>
      <c r="Q90" s="73"/>
      <c r="R90" s="101"/>
      <c r="S90" s="73"/>
      <c r="T90" s="101"/>
      <c r="U90" s="73"/>
      <c r="V90" s="101"/>
      <c r="W90" s="73"/>
      <c r="X90" s="101"/>
      <c r="Y90" s="73"/>
      <c r="Z90" s="101"/>
      <c r="AA90" s="73"/>
      <c r="AB90" s="101"/>
      <c r="AC90" s="30">
        <f t="shared" si="6"/>
        <v>0</v>
      </c>
      <c r="AD90" s="103">
        <f t="shared" si="7"/>
        <v>0</v>
      </c>
      <c r="AE90" s="35">
        <f t="shared" si="8"/>
        <v>0</v>
      </c>
    </row>
    <row r="91" spans="1:31" x14ac:dyDescent="0.25">
      <c r="A91" s="302"/>
      <c r="B91" s="305"/>
      <c r="C91" s="305"/>
      <c r="D91" s="114">
        <v>2021</v>
      </c>
      <c r="E91" s="73"/>
      <c r="F91" s="101"/>
      <c r="G91" s="73"/>
      <c r="H91" s="101"/>
      <c r="I91" s="73"/>
      <c r="J91" s="101"/>
      <c r="K91" s="73"/>
      <c r="L91" s="101"/>
      <c r="M91" s="73"/>
      <c r="N91" s="101"/>
      <c r="O91" s="73"/>
      <c r="P91" s="101"/>
      <c r="Q91" s="73"/>
      <c r="R91" s="101"/>
      <c r="S91" s="73"/>
      <c r="T91" s="101"/>
      <c r="U91" s="73"/>
      <c r="V91" s="101"/>
      <c r="W91" s="73"/>
      <c r="X91" s="101"/>
      <c r="Y91" s="73"/>
      <c r="Z91" s="101"/>
      <c r="AA91" s="73"/>
      <c r="AB91" s="101"/>
      <c r="AC91" s="30">
        <f t="shared" si="6"/>
        <v>0</v>
      </c>
      <c r="AD91" s="103">
        <f t="shared" si="7"/>
        <v>0</v>
      </c>
      <c r="AE91" s="35">
        <f t="shared" si="8"/>
        <v>0</v>
      </c>
    </row>
    <row r="92" spans="1:31" x14ac:dyDescent="0.25">
      <c r="A92" s="302"/>
      <c r="B92" s="305"/>
      <c r="C92" s="305"/>
      <c r="D92" s="114">
        <v>2022</v>
      </c>
      <c r="E92" s="73"/>
      <c r="F92" s="101"/>
      <c r="G92" s="73"/>
      <c r="H92" s="101"/>
      <c r="I92" s="73"/>
      <c r="J92" s="101"/>
      <c r="K92" s="73"/>
      <c r="L92" s="101"/>
      <c r="M92" s="73"/>
      <c r="N92" s="101"/>
      <c r="O92" s="73"/>
      <c r="P92" s="101"/>
      <c r="Q92" s="73"/>
      <c r="R92" s="101"/>
      <c r="S92" s="73"/>
      <c r="T92" s="101"/>
      <c r="U92" s="73"/>
      <c r="V92" s="101"/>
      <c r="W92" s="73"/>
      <c r="X92" s="101"/>
      <c r="Y92" s="73"/>
      <c r="Z92" s="101"/>
      <c r="AA92" s="73"/>
      <c r="AB92" s="101"/>
      <c r="AC92" s="30">
        <f t="shared" si="6"/>
        <v>0</v>
      </c>
      <c r="AD92" s="103">
        <f t="shared" si="7"/>
        <v>0</v>
      </c>
      <c r="AE92" s="35">
        <f t="shared" si="8"/>
        <v>0</v>
      </c>
    </row>
    <row r="93" spans="1:31" x14ac:dyDescent="0.25">
      <c r="A93" s="303"/>
      <c r="B93" s="306"/>
      <c r="C93" s="306"/>
      <c r="D93" s="114">
        <v>2023</v>
      </c>
      <c r="E93" s="73"/>
      <c r="F93" s="101"/>
      <c r="G93" s="73"/>
      <c r="H93" s="101"/>
      <c r="I93" s="73"/>
      <c r="J93" s="101"/>
      <c r="K93" s="73"/>
      <c r="L93" s="101"/>
      <c r="M93" s="73"/>
      <c r="N93" s="101"/>
      <c r="O93" s="73"/>
      <c r="P93" s="101"/>
      <c r="Q93" s="73"/>
      <c r="R93" s="101"/>
      <c r="S93" s="73"/>
      <c r="T93" s="101"/>
      <c r="U93" s="73"/>
      <c r="V93" s="101"/>
      <c r="W93" s="73"/>
      <c r="X93" s="101"/>
      <c r="Y93" s="73"/>
      <c r="Z93" s="101"/>
      <c r="AA93" s="73"/>
      <c r="AB93" s="101"/>
      <c r="AC93" s="30">
        <f t="shared" si="6"/>
        <v>0</v>
      </c>
      <c r="AD93" s="103">
        <f t="shared" si="7"/>
        <v>0</v>
      </c>
      <c r="AE93" s="35">
        <f t="shared" si="8"/>
        <v>0</v>
      </c>
    </row>
    <row r="94" spans="1:31" x14ac:dyDescent="0.25">
      <c r="A94" s="307">
        <v>12</v>
      </c>
      <c r="B94" s="119"/>
      <c r="C94" s="119"/>
      <c r="D94" s="116">
        <v>2016</v>
      </c>
      <c r="E94" s="117"/>
      <c r="F94" s="118"/>
      <c r="G94" s="117"/>
      <c r="H94" s="118"/>
      <c r="I94" s="117"/>
      <c r="J94" s="118"/>
      <c r="K94" s="117"/>
      <c r="L94" s="118"/>
      <c r="M94" s="117"/>
      <c r="N94" s="118"/>
      <c r="O94" s="117"/>
      <c r="P94" s="118"/>
      <c r="Q94" s="117"/>
      <c r="R94" s="118"/>
      <c r="S94" s="117"/>
      <c r="T94" s="118"/>
      <c r="U94" s="117"/>
      <c r="V94" s="118"/>
      <c r="W94" s="117"/>
      <c r="X94" s="118"/>
      <c r="Y94" s="117"/>
      <c r="Z94" s="118"/>
      <c r="AA94" s="117"/>
      <c r="AB94" s="118"/>
      <c r="AC94" s="31">
        <f t="shared" si="6"/>
        <v>0</v>
      </c>
      <c r="AD94" s="104">
        <f t="shared" si="7"/>
        <v>0</v>
      </c>
      <c r="AE94" s="36">
        <f t="shared" si="8"/>
        <v>0</v>
      </c>
    </row>
    <row r="95" spans="1:31" x14ac:dyDescent="0.25">
      <c r="A95" s="308"/>
      <c r="B95" s="120"/>
      <c r="C95" s="120"/>
      <c r="D95" s="116">
        <v>2017</v>
      </c>
      <c r="E95" s="117"/>
      <c r="F95" s="118"/>
      <c r="G95" s="117"/>
      <c r="H95" s="118"/>
      <c r="I95" s="117"/>
      <c r="J95" s="118"/>
      <c r="K95" s="117"/>
      <c r="L95" s="118"/>
      <c r="M95" s="117"/>
      <c r="N95" s="118"/>
      <c r="O95" s="117"/>
      <c r="P95" s="118"/>
      <c r="Q95" s="117"/>
      <c r="R95" s="118"/>
      <c r="S95" s="117"/>
      <c r="T95" s="118"/>
      <c r="U95" s="117"/>
      <c r="V95" s="118"/>
      <c r="W95" s="117"/>
      <c r="X95" s="118"/>
      <c r="Y95" s="117"/>
      <c r="Z95" s="118"/>
      <c r="AA95" s="117"/>
      <c r="AB95" s="118"/>
      <c r="AC95" s="31">
        <f t="shared" si="6"/>
        <v>0</v>
      </c>
      <c r="AD95" s="104">
        <f t="shared" si="7"/>
        <v>0</v>
      </c>
      <c r="AE95" s="36">
        <f t="shared" si="8"/>
        <v>0</v>
      </c>
    </row>
    <row r="96" spans="1:31" x14ac:dyDescent="0.25">
      <c r="A96" s="308"/>
      <c r="B96" s="120"/>
      <c r="C96" s="120"/>
      <c r="D96" s="116">
        <v>2018</v>
      </c>
      <c r="E96" s="117"/>
      <c r="F96" s="118"/>
      <c r="G96" s="117"/>
      <c r="H96" s="118"/>
      <c r="I96" s="117"/>
      <c r="J96" s="118"/>
      <c r="K96" s="117"/>
      <c r="L96" s="118"/>
      <c r="M96" s="117"/>
      <c r="N96" s="118"/>
      <c r="O96" s="117"/>
      <c r="P96" s="118"/>
      <c r="Q96" s="117"/>
      <c r="R96" s="118"/>
      <c r="S96" s="117"/>
      <c r="T96" s="118"/>
      <c r="U96" s="117"/>
      <c r="V96" s="118"/>
      <c r="W96" s="117"/>
      <c r="X96" s="118"/>
      <c r="Y96" s="117"/>
      <c r="Z96" s="118"/>
      <c r="AA96" s="117"/>
      <c r="AB96" s="118"/>
      <c r="AC96" s="31">
        <f t="shared" si="6"/>
        <v>0</v>
      </c>
      <c r="AD96" s="104">
        <f t="shared" si="7"/>
        <v>0</v>
      </c>
      <c r="AE96" s="36">
        <f t="shared" si="8"/>
        <v>0</v>
      </c>
    </row>
    <row r="97" spans="1:31" x14ac:dyDescent="0.25">
      <c r="A97" s="308"/>
      <c r="B97" s="120"/>
      <c r="C97" s="120"/>
      <c r="D97" s="116">
        <v>2019</v>
      </c>
      <c r="E97" s="117"/>
      <c r="F97" s="118"/>
      <c r="G97" s="117"/>
      <c r="H97" s="118"/>
      <c r="I97" s="117"/>
      <c r="J97" s="118"/>
      <c r="K97" s="117"/>
      <c r="L97" s="118"/>
      <c r="M97" s="117"/>
      <c r="N97" s="118"/>
      <c r="O97" s="117"/>
      <c r="P97" s="118"/>
      <c r="Q97" s="117"/>
      <c r="R97" s="118"/>
      <c r="S97" s="117"/>
      <c r="T97" s="118"/>
      <c r="U97" s="117"/>
      <c r="V97" s="118"/>
      <c r="W97" s="117"/>
      <c r="X97" s="118"/>
      <c r="Y97" s="117"/>
      <c r="Z97" s="118"/>
      <c r="AA97" s="117"/>
      <c r="AB97" s="118"/>
      <c r="AC97" s="31">
        <f t="shared" si="6"/>
        <v>0</v>
      </c>
      <c r="AD97" s="104">
        <f t="shared" si="7"/>
        <v>0</v>
      </c>
      <c r="AE97" s="36">
        <f t="shared" si="8"/>
        <v>0</v>
      </c>
    </row>
    <row r="98" spans="1:31" x14ac:dyDescent="0.25">
      <c r="A98" s="308"/>
      <c r="B98" s="120"/>
      <c r="C98" s="120"/>
      <c r="D98" s="16">
        <v>2020</v>
      </c>
      <c r="E98" s="74"/>
      <c r="F98" s="102"/>
      <c r="G98" s="74"/>
      <c r="H98" s="102"/>
      <c r="I98" s="74"/>
      <c r="J98" s="102"/>
      <c r="K98" s="74"/>
      <c r="L98" s="102"/>
      <c r="M98" s="74"/>
      <c r="N98" s="102"/>
      <c r="O98" s="74"/>
      <c r="P98" s="102"/>
      <c r="Q98" s="74"/>
      <c r="R98" s="102"/>
      <c r="S98" s="74"/>
      <c r="T98" s="102"/>
      <c r="U98" s="74"/>
      <c r="V98" s="102"/>
      <c r="W98" s="74"/>
      <c r="X98" s="102"/>
      <c r="Y98" s="74"/>
      <c r="Z98" s="102"/>
      <c r="AA98" s="74"/>
      <c r="AB98" s="102"/>
      <c r="AC98" s="31">
        <f t="shared" si="6"/>
        <v>0</v>
      </c>
      <c r="AD98" s="104">
        <f t="shared" si="7"/>
        <v>0</v>
      </c>
      <c r="AE98" s="36">
        <f t="shared" si="8"/>
        <v>0</v>
      </c>
    </row>
    <row r="99" spans="1:31" x14ac:dyDescent="0.25">
      <c r="A99" s="308"/>
      <c r="B99" s="120"/>
      <c r="C99" s="120"/>
      <c r="D99" s="16">
        <v>2021</v>
      </c>
      <c r="E99" s="74"/>
      <c r="F99" s="102"/>
      <c r="G99" s="74"/>
      <c r="H99" s="102"/>
      <c r="I99" s="74"/>
      <c r="J99" s="102"/>
      <c r="K99" s="74"/>
      <c r="L99" s="102"/>
      <c r="M99" s="74"/>
      <c r="N99" s="102"/>
      <c r="O99" s="74"/>
      <c r="P99" s="102"/>
      <c r="Q99" s="74"/>
      <c r="R99" s="102"/>
      <c r="S99" s="74"/>
      <c r="T99" s="102"/>
      <c r="U99" s="74"/>
      <c r="V99" s="102"/>
      <c r="W99" s="74"/>
      <c r="X99" s="102"/>
      <c r="Y99" s="74"/>
      <c r="Z99" s="102"/>
      <c r="AA99" s="74"/>
      <c r="AB99" s="102"/>
      <c r="AC99" s="31">
        <f t="shared" si="6"/>
        <v>0</v>
      </c>
      <c r="AD99" s="104">
        <f t="shared" si="7"/>
        <v>0</v>
      </c>
      <c r="AE99" s="36">
        <f t="shared" si="8"/>
        <v>0</v>
      </c>
    </row>
    <row r="100" spans="1:31" x14ac:dyDescent="0.25">
      <c r="A100" s="308"/>
      <c r="B100" s="120"/>
      <c r="C100" s="120"/>
      <c r="D100" s="16">
        <v>2022</v>
      </c>
      <c r="E100" s="74"/>
      <c r="F100" s="102"/>
      <c r="G100" s="74"/>
      <c r="H100" s="102"/>
      <c r="I100" s="74"/>
      <c r="J100" s="102"/>
      <c r="K100" s="74"/>
      <c r="L100" s="102"/>
      <c r="M100" s="74"/>
      <c r="N100" s="102"/>
      <c r="O100" s="74"/>
      <c r="P100" s="102"/>
      <c r="Q100" s="74"/>
      <c r="R100" s="102"/>
      <c r="S100" s="74"/>
      <c r="T100" s="102"/>
      <c r="U100" s="74"/>
      <c r="V100" s="102"/>
      <c r="W100" s="74"/>
      <c r="X100" s="102"/>
      <c r="Y100" s="74"/>
      <c r="Z100" s="102"/>
      <c r="AA100" s="74"/>
      <c r="AB100" s="102"/>
      <c r="AC100" s="31">
        <f t="shared" si="6"/>
        <v>0</v>
      </c>
      <c r="AD100" s="104">
        <f t="shared" si="7"/>
        <v>0</v>
      </c>
      <c r="AE100" s="36">
        <f t="shared" si="8"/>
        <v>0</v>
      </c>
    </row>
    <row r="101" spans="1:31" x14ac:dyDescent="0.25">
      <c r="A101" s="309"/>
      <c r="B101" s="121"/>
      <c r="C101" s="121"/>
      <c r="D101" s="16">
        <v>2023</v>
      </c>
      <c r="E101" s="74"/>
      <c r="F101" s="102"/>
      <c r="G101" s="74"/>
      <c r="H101" s="102"/>
      <c r="I101" s="74"/>
      <c r="J101" s="102"/>
      <c r="K101" s="74"/>
      <c r="L101" s="102"/>
      <c r="M101" s="74"/>
      <c r="N101" s="102"/>
      <c r="O101" s="74"/>
      <c r="P101" s="102"/>
      <c r="Q101" s="74"/>
      <c r="R101" s="102"/>
      <c r="S101" s="74"/>
      <c r="T101" s="102"/>
      <c r="U101" s="74"/>
      <c r="V101" s="102"/>
      <c r="W101" s="74"/>
      <c r="X101" s="102"/>
      <c r="Y101" s="74"/>
      <c r="Z101" s="102"/>
      <c r="AA101" s="74"/>
      <c r="AB101" s="102"/>
      <c r="AC101" s="31">
        <f t="shared" si="6"/>
        <v>0</v>
      </c>
      <c r="AD101" s="104">
        <f t="shared" si="7"/>
        <v>0</v>
      </c>
      <c r="AE101" s="36">
        <f t="shared" si="8"/>
        <v>0</v>
      </c>
    </row>
    <row r="102" spans="1:31" x14ac:dyDescent="0.25">
      <c r="A102" s="301">
        <v>13</v>
      </c>
      <c r="B102" s="304"/>
      <c r="C102" s="304"/>
      <c r="D102" s="114">
        <v>2016</v>
      </c>
      <c r="E102" s="73"/>
      <c r="F102" s="101"/>
      <c r="G102" s="73"/>
      <c r="H102" s="101"/>
      <c r="I102" s="73"/>
      <c r="J102" s="101"/>
      <c r="K102" s="73"/>
      <c r="L102" s="101"/>
      <c r="M102" s="73"/>
      <c r="N102" s="101"/>
      <c r="O102" s="73"/>
      <c r="P102" s="101"/>
      <c r="Q102" s="73"/>
      <c r="R102" s="101"/>
      <c r="S102" s="73"/>
      <c r="T102" s="101"/>
      <c r="U102" s="73"/>
      <c r="V102" s="101"/>
      <c r="W102" s="73"/>
      <c r="X102" s="101"/>
      <c r="Y102" s="73"/>
      <c r="Z102" s="101"/>
      <c r="AA102" s="73"/>
      <c r="AB102" s="101"/>
      <c r="AC102" s="30">
        <f>E102+G102+I102+K102+M102+O102+Q102+S102+U102+W102+Y102+AA102</f>
        <v>0</v>
      </c>
      <c r="AD102" s="103">
        <f>F102+H102+J102+L102+N102+P102+R102+T102+V102+X102+Z102+AB102</f>
        <v>0</v>
      </c>
      <c r="AE102" s="35">
        <f>(AC102*0.086)/1000</f>
        <v>0</v>
      </c>
    </row>
    <row r="103" spans="1:31" x14ac:dyDescent="0.25">
      <c r="A103" s="302"/>
      <c r="B103" s="305"/>
      <c r="C103" s="305"/>
      <c r="D103" s="114">
        <v>2017</v>
      </c>
      <c r="E103" s="73"/>
      <c r="F103" s="101"/>
      <c r="G103" s="73"/>
      <c r="H103" s="101"/>
      <c r="I103" s="73"/>
      <c r="J103" s="101"/>
      <c r="K103" s="73"/>
      <c r="L103" s="101"/>
      <c r="M103" s="73"/>
      <c r="N103" s="101"/>
      <c r="O103" s="73"/>
      <c r="P103" s="101"/>
      <c r="Q103" s="73"/>
      <c r="R103" s="101"/>
      <c r="S103" s="73"/>
      <c r="T103" s="101"/>
      <c r="U103" s="73"/>
      <c r="V103" s="101"/>
      <c r="W103" s="73"/>
      <c r="X103" s="101"/>
      <c r="Y103" s="73"/>
      <c r="Z103" s="101"/>
      <c r="AA103" s="73"/>
      <c r="AB103" s="101"/>
      <c r="AC103" s="30">
        <f t="shared" ref="AC103:AC149" si="9">E103+G103+I103+K103+M103+O103+Q103+S103+U103+W103+Y103+AA103</f>
        <v>0</v>
      </c>
      <c r="AD103" s="103">
        <f t="shared" ref="AD103:AD149" si="10">F103+H103+J103+L103+N103+P103+R103+T103+V103+X103+Z103+AB103</f>
        <v>0</v>
      </c>
      <c r="AE103" s="35">
        <f t="shared" ref="AE103:AE149" si="11">(AC103*0.086)/1000</f>
        <v>0</v>
      </c>
    </row>
    <row r="104" spans="1:31" x14ac:dyDescent="0.25">
      <c r="A104" s="302"/>
      <c r="B104" s="305"/>
      <c r="C104" s="305"/>
      <c r="D104" s="114">
        <v>2018</v>
      </c>
      <c r="E104" s="73"/>
      <c r="F104" s="101"/>
      <c r="G104" s="73"/>
      <c r="H104" s="101"/>
      <c r="I104" s="73"/>
      <c r="J104" s="101"/>
      <c r="K104" s="73"/>
      <c r="L104" s="101"/>
      <c r="M104" s="73"/>
      <c r="N104" s="101"/>
      <c r="O104" s="73"/>
      <c r="P104" s="101"/>
      <c r="Q104" s="73"/>
      <c r="R104" s="101"/>
      <c r="S104" s="73"/>
      <c r="T104" s="101"/>
      <c r="U104" s="73"/>
      <c r="V104" s="101"/>
      <c r="W104" s="73"/>
      <c r="X104" s="101"/>
      <c r="Y104" s="73"/>
      <c r="Z104" s="101"/>
      <c r="AA104" s="73"/>
      <c r="AB104" s="101"/>
      <c r="AC104" s="30">
        <f t="shared" si="9"/>
        <v>0</v>
      </c>
      <c r="AD104" s="103">
        <f t="shared" si="10"/>
        <v>0</v>
      </c>
      <c r="AE104" s="35">
        <f t="shared" si="11"/>
        <v>0</v>
      </c>
    </row>
    <row r="105" spans="1:31" x14ac:dyDescent="0.25">
      <c r="A105" s="302"/>
      <c r="B105" s="305"/>
      <c r="C105" s="305"/>
      <c r="D105" s="114">
        <v>2019</v>
      </c>
      <c r="E105" s="73"/>
      <c r="F105" s="101"/>
      <c r="G105" s="73"/>
      <c r="H105" s="101"/>
      <c r="I105" s="73"/>
      <c r="J105" s="101"/>
      <c r="K105" s="73"/>
      <c r="L105" s="101"/>
      <c r="M105" s="73"/>
      <c r="N105" s="101"/>
      <c r="O105" s="73"/>
      <c r="P105" s="101"/>
      <c r="Q105" s="73"/>
      <c r="R105" s="101"/>
      <c r="S105" s="73"/>
      <c r="T105" s="101"/>
      <c r="U105" s="73"/>
      <c r="V105" s="101"/>
      <c r="W105" s="73"/>
      <c r="X105" s="101"/>
      <c r="Y105" s="73"/>
      <c r="Z105" s="101"/>
      <c r="AA105" s="73"/>
      <c r="AB105" s="101"/>
      <c r="AC105" s="30">
        <f t="shared" si="9"/>
        <v>0</v>
      </c>
      <c r="AD105" s="103">
        <f t="shared" si="10"/>
        <v>0</v>
      </c>
      <c r="AE105" s="35">
        <f t="shared" si="11"/>
        <v>0</v>
      </c>
    </row>
    <row r="106" spans="1:31" x14ac:dyDescent="0.25">
      <c r="A106" s="302"/>
      <c r="B106" s="305"/>
      <c r="C106" s="305"/>
      <c r="D106" s="114">
        <v>2020</v>
      </c>
      <c r="E106" s="73"/>
      <c r="F106" s="101"/>
      <c r="G106" s="73"/>
      <c r="H106" s="101"/>
      <c r="I106" s="73"/>
      <c r="J106" s="101"/>
      <c r="K106" s="73"/>
      <c r="L106" s="101"/>
      <c r="M106" s="73"/>
      <c r="N106" s="101"/>
      <c r="O106" s="73"/>
      <c r="P106" s="101"/>
      <c r="Q106" s="73"/>
      <c r="R106" s="101"/>
      <c r="S106" s="73"/>
      <c r="T106" s="101"/>
      <c r="U106" s="73"/>
      <c r="V106" s="101"/>
      <c r="W106" s="73"/>
      <c r="X106" s="101"/>
      <c r="Y106" s="73"/>
      <c r="Z106" s="101"/>
      <c r="AA106" s="73"/>
      <c r="AB106" s="101"/>
      <c r="AC106" s="30">
        <f t="shared" si="9"/>
        <v>0</v>
      </c>
      <c r="AD106" s="103">
        <f t="shared" si="10"/>
        <v>0</v>
      </c>
      <c r="AE106" s="35">
        <f t="shared" si="11"/>
        <v>0</v>
      </c>
    </row>
    <row r="107" spans="1:31" x14ac:dyDescent="0.25">
      <c r="A107" s="302"/>
      <c r="B107" s="305"/>
      <c r="C107" s="305"/>
      <c r="D107" s="114">
        <v>2021</v>
      </c>
      <c r="E107" s="73"/>
      <c r="F107" s="101"/>
      <c r="G107" s="73"/>
      <c r="H107" s="101"/>
      <c r="I107" s="73"/>
      <c r="J107" s="101"/>
      <c r="K107" s="73"/>
      <c r="L107" s="101"/>
      <c r="M107" s="73"/>
      <c r="N107" s="101"/>
      <c r="O107" s="73"/>
      <c r="P107" s="101"/>
      <c r="Q107" s="73"/>
      <c r="R107" s="101"/>
      <c r="S107" s="73"/>
      <c r="T107" s="101"/>
      <c r="U107" s="73"/>
      <c r="V107" s="101"/>
      <c r="W107" s="73"/>
      <c r="X107" s="101"/>
      <c r="Y107" s="73"/>
      <c r="Z107" s="101"/>
      <c r="AA107" s="73"/>
      <c r="AB107" s="101"/>
      <c r="AC107" s="30">
        <f t="shared" si="9"/>
        <v>0</v>
      </c>
      <c r="AD107" s="103">
        <f t="shared" si="10"/>
        <v>0</v>
      </c>
      <c r="AE107" s="35">
        <f t="shared" si="11"/>
        <v>0</v>
      </c>
    </row>
    <row r="108" spans="1:31" x14ac:dyDescent="0.25">
      <c r="A108" s="302"/>
      <c r="B108" s="305"/>
      <c r="C108" s="305"/>
      <c r="D108" s="114">
        <v>2022</v>
      </c>
      <c r="E108" s="73"/>
      <c r="F108" s="101"/>
      <c r="G108" s="73"/>
      <c r="H108" s="101"/>
      <c r="I108" s="73"/>
      <c r="J108" s="101"/>
      <c r="K108" s="73"/>
      <c r="L108" s="101"/>
      <c r="M108" s="73"/>
      <c r="N108" s="101"/>
      <c r="O108" s="73"/>
      <c r="P108" s="101"/>
      <c r="Q108" s="73"/>
      <c r="R108" s="101"/>
      <c r="S108" s="73"/>
      <c r="T108" s="101"/>
      <c r="U108" s="73"/>
      <c r="V108" s="101"/>
      <c r="W108" s="73"/>
      <c r="X108" s="101"/>
      <c r="Y108" s="73"/>
      <c r="Z108" s="101"/>
      <c r="AA108" s="73"/>
      <c r="AB108" s="101"/>
      <c r="AC108" s="30">
        <f t="shared" si="9"/>
        <v>0</v>
      </c>
      <c r="AD108" s="103">
        <f t="shared" si="10"/>
        <v>0</v>
      </c>
      <c r="AE108" s="35">
        <f t="shared" si="11"/>
        <v>0</v>
      </c>
    </row>
    <row r="109" spans="1:31" x14ac:dyDescent="0.25">
      <c r="A109" s="303"/>
      <c r="B109" s="306"/>
      <c r="C109" s="306"/>
      <c r="D109" s="114">
        <v>2023</v>
      </c>
      <c r="E109" s="73"/>
      <c r="F109" s="101"/>
      <c r="G109" s="73"/>
      <c r="H109" s="101"/>
      <c r="I109" s="73"/>
      <c r="J109" s="101"/>
      <c r="K109" s="73"/>
      <c r="L109" s="101"/>
      <c r="M109" s="73"/>
      <c r="N109" s="101"/>
      <c r="O109" s="73"/>
      <c r="P109" s="101"/>
      <c r="Q109" s="73"/>
      <c r="R109" s="101"/>
      <c r="S109" s="73"/>
      <c r="T109" s="101"/>
      <c r="U109" s="73"/>
      <c r="V109" s="101"/>
      <c r="W109" s="73"/>
      <c r="X109" s="101"/>
      <c r="Y109" s="73"/>
      <c r="Z109" s="101"/>
      <c r="AA109" s="73"/>
      <c r="AB109" s="101"/>
      <c r="AC109" s="30">
        <f t="shared" si="9"/>
        <v>0</v>
      </c>
      <c r="AD109" s="103">
        <f t="shared" si="10"/>
        <v>0</v>
      </c>
      <c r="AE109" s="35">
        <f t="shared" si="11"/>
        <v>0</v>
      </c>
    </row>
    <row r="110" spans="1:31" x14ac:dyDescent="0.25">
      <c r="A110" s="307">
        <v>14</v>
      </c>
      <c r="B110" s="119"/>
      <c r="C110" s="119"/>
      <c r="D110" s="116">
        <v>2016</v>
      </c>
      <c r="E110" s="117"/>
      <c r="F110" s="118"/>
      <c r="G110" s="117"/>
      <c r="H110" s="118"/>
      <c r="I110" s="117"/>
      <c r="J110" s="118"/>
      <c r="K110" s="117"/>
      <c r="L110" s="118"/>
      <c r="M110" s="117"/>
      <c r="N110" s="118"/>
      <c r="O110" s="117"/>
      <c r="P110" s="118"/>
      <c r="Q110" s="117"/>
      <c r="R110" s="118"/>
      <c r="S110" s="117"/>
      <c r="T110" s="118"/>
      <c r="U110" s="117"/>
      <c r="V110" s="118"/>
      <c r="W110" s="117"/>
      <c r="X110" s="118"/>
      <c r="Y110" s="117"/>
      <c r="Z110" s="118"/>
      <c r="AA110" s="117"/>
      <c r="AB110" s="118"/>
      <c r="AC110" s="31">
        <f t="shared" si="9"/>
        <v>0</v>
      </c>
      <c r="AD110" s="104">
        <f t="shared" si="10"/>
        <v>0</v>
      </c>
      <c r="AE110" s="36">
        <f t="shared" si="11"/>
        <v>0</v>
      </c>
    </row>
    <row r="111" spans="1:31" x14ac:dyDescent="0.25">
      <c r="A111" s="308"/>
      <c r="B111" s="120"/>
      <c r="C111" s="120"/>
      <c r="D111" s="116">
        <v>2017</v>
      </c>
      <c r="E111" s="117"/>
      <c r="F111" s="118"/>
      <c r="G111" s="117"/>
      <c r="H111" s="118"/>
      <c r="I111" s="117"/>
      <c r="J111" s="118"/>
      <c r="K111" s="117"/>
      <c r="L111" s="118"/>
      <c r="M111" s="117"/>
      <c r="N111" s="118"/>
      <c r="O111" s="117"/>
      <c r="P111" s="118"/>
      <c r="Q111" s="117"/>
      <c r="R111" s="118"/>
      <c r="S111" s="117"/>
      <c r="T111" s="118"/>
      <c r="U111" s="117"/>
      <c r="V111" s="118"/>
      <c r="W111" s="117"/>
      <c r="X111" s="118"/>
      <c r="Y111" s="117"/>
      <c r="Z111" s="118"/>
      <c r="AA111" s="117"/>
      <c r="AB111" s="118"/>
      <c r="AC111" s="31">
        <f t="shared" si="9"/>
        <v>0</v>
      </c>
      <c r="AD111" s="104">
        <f t="shared" si="10"/>
        <v>0</v>
      </c>
      <c r="AE111" s="36">
        <f t="shared" si="11"/>
        <v>0</v>
      </c>
    </row>
    <row r="112" spans="1:31" x14ac:dyDescent="0.25">
      <c r="A112" s="308"/>
      <c r="B112" s="120"/>
      <c r="C112" s="120"/>
      <c r="D112" s="116">
        <v>2018</v>
      </c>
      <c r="E112" s="117"/>
      <c r="F112" s="118"/>
      <c r="G112" s="117"/>
      <c r="H112" s="118"/>
      <c r="I112" s="117"/>
      <c r="J112" s="118"/>
      <c r="K112" s="117"/>
      <c r="L112" s="118"/>
      <c r="M112" s="117"/>
      <c r="N112" s="118"/>
      <c r="O112" s="117"/>
      <c r="P112" s="118"/>
      <c r="Q112" s="117"/>
      <c r="R112" s="118"/>
      <c r="S112" s="117"/>
      <c r="T112" s="118"/>
      <c r="U112" s="117"/>
      <c r="V112" s="118"/>
      <c r="W112" s="117"/>
      <c r="X112" s="118"/>
      <c r="Y112" s="117"/>
      <c r="Z112" s="118"/>
      <c r="AA112" s="117"/>
      <c r="AB112" s="118"/>
      <c r="AC112" s="31">
        <f t="shared" si="9"/>
        <v>0</v>
      </c>
      <c r="AD112" s="104">
        <f t="shared" si="10"/>
        <v>0</v>
      </c>
      <c r="AE112" s="36">
        <f t="shared" si="11"/>
        <v>0</v>
      </c>
    </row>
    <row r="113" spans="1:31" x14ac:dyDescent="0.25">
      <c r="A113" s="308"/>
      <c r="B113" s="120"/>
      <c r="C113" s="120"/>
      <c r="D113" s="116">
        <v>2019</v>
      </c>
      <c r="E113" s="117"/>
      <c r="F113" s="118"/>
      <c r="G113" s="117"/>
      <c r="H113" s="118"/>
      <c r="I113" s="117"/>
      <c r="J113" s="118"/>
      <c r="K113" s="117"/>
      <c r="L113" s="118"/>
      <c r="M113" s="117"/>
      <c r="N113" s="118"/>
      <c r="O113" s="117"/>
      <c r="P113" s="118"/>
      <c r="Q113" s="117"/>
      <c r="R113" s="118"/>
      <c r="S113" s="117"/>
      <c r="T113" s="118"/>
      <c r="U113" s="117"/>
      <c r="V113" s="118"/>
      <c r="W113" s="117"/>
      <c r="X113" s="118"/>
      <c r="Y113" s="117"/>
      <c r="Z113" s="118"/>
      <c r="AA113" s="117"/>
      <c r="AB113" s="118"/>
      <c r="AC113" s="31">
        <f t="shared" si="9"/>
        <v>0</v>
      </c>
      <c r="AD113" s="104">
        <f t="shared" si="10"/>
        <v>0</v>
      </c>
      <c r="AE113" s="36">
        <f t="shared" si="11"/>
        <v>0</v>
      </c>
    </row>
    <row r="114" spans="1:31" x14ac:dyDescent="0.25">
      <c r="A114" s="308"/>
      <c r="B114" s="120"/>
      <c r="C114" s="120"/>
      <c r="D114" s="16">
        <v>2020</v>
      </c>
      <c r="E114" s="74"/>
      <c r="F114" s="102"/>
      <c r="G114" s="74"/>
      <c r="H114" s="102"/>
      <c r="I114" s="74"/>
      <c r="J114" s="102"/>
      <c r="K114" s="74"/>
      <c r="L114" s="102"/>
      <c r="M114" s="74"/>
      <c r="N114" s="102"/>
      <c r="O114" s="74"/>
      <c r="P114" s="102"/>
      <c r="Q114" s="74"/>
      <c r="R114" s="102"/>
      <c r="S114" s="74"/>
      <c r="T114" s="102"/>
      <c r="U114" s="74"/>
      <c r="V114" s="102"/>
      <c r="W114" s="74"/>
      <c r="X114" s="102"/>
      <c r="Y114" s="74"/>
      <c r="Z114" s="102"/>
      <c r="AA114" s="74"/>
      <c r="AB114" s="102"/>
      <c r="AC114" s="31">
        <f t="shared" si="9"/>
        <v>0</v>
      </c>
      <c r="AD114" s="104">
        <f t="shared" si="10"/>
        <v>0</v>
      </c>
      <c r="AE114" s="36">
        <f t="shared" si="11"/>
        <v>0</v>
      </c>
    </row>
    <row r="115" spans="1:31" x14ac:dyDescent="0.25">
      <c r="A115" s="308"/>
      <c r="B115" s="120"/>
      <c r="C115" s="120"/>
      <c r="D115" s="16">
        <v>2021</v>
      </c>
      <c r="E115" s="74"/>
      <c r="F115" s="102"/>
      <c r="G115" s="74"/>
      <c r="H115" s="102"/>
      <c r="I115" s="74"/>
      <c r="J115" s="102"/>
      <c r="K115" s="74"/>
      <c r="L115" s="102"/>
      <c r="M115" s="74"/>
      <c r="N115" s="102"/>
      <c r="O115" s="74"/>
      <c r="P115" s="102"/>
      <c r="Q115" s="74"/>
      <c r="R115" s="102"/>
      <c r="S115" s="74"/>
      <c r="T115" s="102"/>
      <c r="U115" s="74"/>
      <c r="V115" s="102"/>
      <c r="W115" s="74"/>
      <c r="X115" s="102"/>
      <c r="Y115" s="74"/>
      <c r="Z115" s="102"/>
      <c r="AA115" s="74"/>
      <c r="AB115" s="102"/>
      <c r="AC115" s="31">
        <f t="shared" si="9"/>
        <v>0</v>
      </c>
      <c r="AD115" s="104">
        <f t="shared" si="10"/>
        <v>0</v>
      </c>
      <c r="AE115" s="36">
        <f t="shared" si="11"/>
        <v>0</v>
      </c>
    </row>
    <row r="116" spans="1:31" x14ac:dyDescent="0.25">
      <c r="A116" s="308"/>
      <c r="B116" s="120"/>
      <c r="C116" s="120"/>
      <c r="D116" s="16">
        <v>2022</v>
      </c>
      <c r="E116" s="74"/>
      <c r="F116" s="102"/>
      <c r="G116" s="74"/>
      <c r="H116" s="102"/>
      <c r="I116" s="74"/>
      <c r="J116" s="102"/>
      <c r="K116" s="74"/>
      <c r="L116" s="102"/>
      <c r="M116" s="74"/>
      <c r="N116" s="102"/>
      <c r="O116" s="74"/>
      <c r="P116" s="102"/>
      <c r="Q116" s="74"/>
      <c r="R116" s="102"/>
      <c r="S116" s="74"/>
      <c r="T116" s="102"/>
      <c r="U116" s="74"/>
      <c r="V116" s="102"/>
      <c r="W116" s="74"/>
      <c r="X116" s="102"/>
      <c r="Y116" s="74"/>
      <c r="Z116" s="102"/>
      <c r="AA116" s="74"/>
      <c r="AB116" s="102"/>
      <c r="AC116" s="31">
        <f t="shared" si="9"/>
        <v>0</v>
      </c>
      <c r="AD116" s="104">
        <f t="shared" si="10"/>
        <v>0</v>
      </c>
      <c r="AE116" s="36">
        <f t="shared" si="11"/>
        <v>0</v>
      </c>
    </row>
    <row r="117" spans="1:31" x14ac:dyDescent="0.25">
      <c r="A117" s="309"/>
      <c r="B117" s="121"/>
      <c r="C117" s="121"/>
      <c r="D117" s="16">
        <v>2023</v>
      </c>
      <c r="E117" s="74"/>
      <c r="F117" s="102"/>
      <c r="G117" s="74"/>
      <c r="H117" s="102"/>
      <c r="I117" s="74"/>
      <c r="J117" s="102"/>
      <c r="K117" s="74"/>
      <c r="L117" s="102"/>
      <c r="M117" s="74"/>
      <c r="N117" s="102"/>
      <c r="O117" s="74"/>
      <c r="P117" s="102"/>
      <c r="Q117" s="74"/>
      <c r="R117" s="102"/>
      <c r="S117" s="74"/>
      <c r="T117" s="102"/>
      <c r="U117" s="74"/>
      <c r="V117" s="102"/>
      <c r="W117" s="74"/>
      <c r="X117" s="102"/>
      <c r="Y117" s="74"/>
      <c r="Z117" s="102"/>
      <c r="AA117" s="74"/>
      <c r="AB117" s="102"/>
      <c r="AC117" s="31">
        <f t="shared" si="9"/>
        <v>0</v>
      </c>
      <c r="AD117" s="104">
        <f t="shared" si="10"/>
        <v>0</v>
      </c>
      <c r="AE117" s="36">
        <f t="shared" si="11"/>
        <v>0</v>
      </c>
    </row>
    <row r="118" spans="1:31" x14ac:dyDescent="0.25">
      <c r="A118" s="301">
        <v>15</v>
      </c>
      <c r="B118" s="304"/>
      <c r="C118" s="304"/>
      <c r="D118" s="114">
        <v>2016</v>
      </c>
      <c r="E118" s="73"/>
      <c r="F118" s="101"/>
      <c r="G118" s="73"/>
      <c r="H118" s="101"/>
      <c r="I118" s="73"/>
      <c r="J118" s="101"/>
      <c r="K118" s="73"/>
      <c r="L118" s="101"/>
      <c r="M118" s="73"/>
      <c r="N118" s="101"/>
      <c r="O118" s="73"/>
      <c r="P118" s="101"/>
      <c r="Q118" s="73"/>
      <c r="R118" s="101"/>
      <c r="S118" s="73"/>
      <c r="T118" s="101"/>
      <c r="U118" s="73"/>
      <c r="V118" s="101"/>
      <c r="W118" s="73"/>
      <c r="X118" s="101"/>
      <c r="Y118" s="73"/>
      <c r="Z118" s="101"/>
      <c r="AA118" s="73"/>
      <c r="AB118" s="101"/>
      <c r="AC118" s="30">
        <f t="shared" si="9"/>
        <v>0</v>
      </c>
      <c r="AD118" s="103">
        <f t="shared" si="10"/>
        <v>0</v>
      </c>
      <c r="AE118" s="35">
        <f t="shared" si="11"/>
        <v>0</v>
      </c>
    </row>
    <row r="119" spans="1:31" x14ac:dyDescent="0.25">
      <c r="A119" s="302"/>
      <c r="B119" s="305"/>
      <c r="C119" s="305"/>
      <c r="D119" s="114">
        <v>2017</v>
      </c>
      <c r="E119" s="73"/>
      <c r="F119" s="101"/>
      <c r="G119" s="73"/>
      <c r="H119" s="101"/>
      <c r="I119" s="73"/>
      <c r="J119" s="101"/>
      <c r="K119" s="73"/>
      <c r="L119" s="101"/>
      <c r="M119" s="73"/>
      <c r="N119" s="101"/>
      <c r="O119" s="73"/>
      <c r="P119" s="101"/>
      <c r="Q119" s="73"/>
      <c r="R119" s="101"/>
      <c r="S119" s="73"/>
      <c r="T119" s="101"/>
      <c r="U119" s="73"/>
      <c r="V119" s="101"/>
      <c r="W119" s="73"/>
      <c r="X119" s="101"/>
      <c r="Y119" s="73"/>
      <c r="Z119" s="101"/>
      <c r="AA119" s="73"/>
      <c r="AB119" s="101"/>
      <c r="AC119" s="30">
        <f t="shared" si="9"/>
        <v>0</v>
      </c>
      <c r="AD119" s="103">
        <f t="shared" si="10"/>
        <v>0</v>
      </c>
      <c r="AE119" s="35">
        <f t="shared" si="11"/>
        <v>0</v>
      </c>
    </row>
    <row r="120" spans="1:31" x14ac:dyDescent="0.25">
      <c r="A120" s="302"/>
      <c r="B120" s="305"/>
      <c r="C120" s="305"/>
      <c r="D120" s="114">
        <v>2018</v>
      </c>
      <c r="E120" s="73"/>
      <c r="F120" s="101"/>
      <c r="G120" s="73"/>
      <c r="H120" s="101"/>
      <c r="I120" s="73"/>
      <c r="J120" s="101"/>
      <c r="K120" s="73"/>
      <c r="L120" s="101"/>
      <c r="M120" s="73"/>
      <c r="N120" s="101"/>
      <c r="O120" s="73"/>
      <c r="P120" s="101"/>
      <c r="Q120" s="73"/>
      <c r="R120" s="101"/>
      <c r="S120" s="73"/>
      <c r="T120" s="101"/>
      <c r="U120" s="73"/>
      <c r="V120" s="101"/>
      <c r="W120" s="73"/>
      <c r="X120" s="101"/>
      <c r="Y120" s="73"/>
      <c r="Z120" s="101"/>
      <c r="AA120" s="73"/>
      <c r="AB120" s="101"/>
      <c r="AC120" s="30">
        <f t="shared" si="9"/>
        <v>0</v>
      </c>
      <c r="AD120" s="103">
        <f t="shared" si="10"/>
        <v>0</v>
      </c>
      <c r="AE120" s="35">
        <f t="shared" si="11"/>
        <v>0</v>
      </c>
    </row>
    <row r="121" spans="1:31" x14ac:dyDescent="0.25">
      <c r="A121" s="302"/>
      <c r="B121" s="305"/>
      <c r="C121" s="305"/>
      <c r="D121" s="114">
        <v>2019</v>
      </c>
      <c r="E121" s="73"/>
      <c r="F121" s="101"/>
      <c r="G121" s="73"/>
      <c r="H121" s="101"/>
      <c r="I121" s="73"/>
      <c r="J121" s="101"/>
      <c r="K121" s="73"/>
      <c r="L121" s="101"/>
      <c r="M121" s="73"/>
      <c r="N121" s="101"/>
      <c r="O121" s="73"/>
      <c r="P121" s="101"/>
      <c r="Q121" s="73"/>
      <c r="R121" s="101"/>
      <c r="S121" s="73"/>
      <c r="T121" s="101"/>
      <c r="U121" s="73"/>
      <c r="V121" s="101"/>
      <c r="W121" s="73"/>
      <c r="X121" s="101"/>
      <c r="Y121" s="73"/>
      <c r="Z121" s="101"/>
      <c r="AA121" s="73"/>
      <c r="AB121" s="101"/>
      <c r="AC121" s="30">
        <f t="shared" si="9"/>
        <v>0</v>
      </c>
      <c r="AD121" s="103">
        <f t="shared" si="10"/>
        <v>0</v>
      </c>
      <c r="AE121" s="35">
        <f t="shared" si="11"/>
        <v>0</v>
      </c>
    </row>
    <row r="122" spans="1:31" x14ac:dyDescent="0.25">
      <c r="A122" s="302"/>
      <c r="B122" s="305"/>
      <c r="C122" s="305"/>
      <c r="D122" s="114">
        <v>2020</v>
      </c>
      <c r="E122" s="73"/>
      <c r="F122" s="101"/>
      <c r="G122" s="73"/>
      <c r="H122" s="101"/>
      <c r="I122" s="73"/>
      <c r="J122" s="101"/>
      <c r="K122" s="73"/>
      <c r="L122" s="101"/>
      <c r="M122" s="73"/>
      <c r="N122" s="101"/>
      <c r="O122" s="73"/>
      <c r="P122" s="101"/>
      <c r="Q122" s="73"/>
      <c r="R122" s="101"/>
      <c r="S122" s="73"/>
      <c r="T122" s="101"/>
      <c r="U122" s="73"/>
      <c r="V122" s="101"/>
      <c r="W122" s="73"/>
      <c r="X122" s="101"/>
      <c r="Y122" s="73"/>
      <c r="Z122" s="101"/>
      <c r="AA122" s="73"/>
      <c r="AB122" s="101"/>
      <c r="AC122" s="30">
        <f t="shared" si="9"/>
        <v>0</v>
      </c>
      <c r="AD122" s="103">
        <f t="shared" si="10"/>
        <v>0</v>
      </c>
      <c r="AE122" s="35">
        <f t="shared" si="11"/>
        <v>0</v>
      </c>
    </row>
    <row r="123" spans="1:31" x14ac:dyDescent="0.25">
      <c r="A123" s="302"/>
      <c r="B123" s="305"/>
      <c r="C123" s="305"/>
      <c r="D123" s="114">
        <v>2021</v>
      </c>
      <c r="E123" s="73"/>
      <c r="F123" s="101"/>
      <c r="G123" s="73"/>
      <c r="H123" s="101"/>
      <c r="I123" s="73"/>
      <c r="J123" s="101"/>
      <c r="K123" s="73"/>
      <c r="L123" s="101"/>
      <c r="M123" s="73"/>
      <c r="N123" s="101"/>
      <c r="O123" s="73"/>
      <c r="P123" s="101"/>
      <c r="Q123" s="73"/>
      <c r="R123" s="101"/>
      <c r="S123" s="73"/>
      <c r="T123" s="101"/>
      <c r="U123" s="73"/>
      <c r="V123" s="101"/>
      <c r="W123" s="73"/>
      <c r="X123" s="101"/>
      <c r="Y123" s="73"/>
      <c r="Z123" s="101"/>
      <c r="AA123" s="73"/>
      <c r="AB123" s="101"/>
      <c r="AC123" s="30">
        <f t="shared" si="9"/>
        <v>0</v>
      </c>
      <c r="AD123" s="103">
        <f t="shared" si="10"/>
        <v>0</v>
      </c>
      <c r="AE123" s="35">
        <f t="shared" si="11"/>
        <v>0</v>
      </c>
    </row>
    <row r="124" spans="1:31" x14ac:dyDescent="0.25">
      <c r="A124" s="302"/>
      <c r="B124" s="305"/>
      <c r="C124" s="305"/>
      <c r="D124" s="114">
        <v>2022</v>
      </c>
      <c r="E124" s="73"/>
      <c r="F124" s="101"/>
      <c r="G124" s="73"/>
      <c r="H124" s="101"/>
      <c r="I124" s="73"/>
      <c r="J124" s="101"/>
      <c r="K124" s="73"/>
      <c r="L124" s="101"/>
      <c r="M124" s="73"/>
      <c r="N124" s="101"/>
      <c r="O124" s="73"/>
      <c r="P124" s="101"/>
      <c r="Q124" s="73"/>
      <c r="R124" s="101"/>
      <c r="S124" s="73"/>
      <c r="T124" s="101"/>
      <c r="U124" s="73"/>
      <c r="V124" s="101"/>
      <c r="W124" s="73"/>
      <c r="X124" s="101"/>
      <c r="Y124" s="73"/>
      <c r="Z124" s="101"/>
      <c r="AA124" s="73"/>
      <c r="AB124" s="101"/>
      <c r="AC124" s="30">
        <f t="shared" si="9"/>
        <v>0</v>
      </c>
      <c r="AD124" s="103">
        <f t="shared" si="10"/>
        <v>0</v>
      </c>
      <c r="AE124" s="35">
        <f t="shared" si="11"/>
        <v>0</v>
      </c>
    </row>
    <row r="125" spans="1:31" x14ac:dyDescent="0.25">
      <c r="A125" s="303"/>
      <c r="B125" s="306"/>
      <c r="C125" s="306"/>
      <c r="D125" s="114">
        <v>2023</v>
      </c>
      <c r="E125" s="73"/>
      <c r="F125" s="101"/>
      <c r="G125" s="73"/>
      <c r="H125" s="101"/>
      <c r="I125" s="73"/>
      <c r="J125" s="101"/>
      <c r="K125" s="73"/>
      <c r="L125" s="101"/>
      <c r="M125" s="73"/>
      <c r="N125" s="101"/>
      <c r="O125" s="73"/>
      <c r="P125" s="101"/>
      <c r="Q125" s="73"/>
      <c r="R125" s="101"/>
      <c r="S125" s="73"/>
      <c r="T125" s="101"/>
      <c r="U125" s="73"/>
      <c r="V125" s="101"/>
      <c r="W125" s="73"/>
      <c r="X125" s="101"/>
      <c r="Y125" s="73"/>
      <c r="Z125" s="101"/>
      <c r="AA125" s="73"/>
      <c r="AB125" s="101"/>
      <c r="AC125" s="30">
        <f t="shared" si="9"/>
        <v>0</v>
      </c>
      <c r="AD125" s="103">
        <f t="shared" si="10"/>
        <v>0</v>
      </c>
      <c r="AE125" s="35">
        <f t="shared" si="11"/>
        <v>0</v>
      </c>
    </row>
    <row r="126" spans="1:31" x14ac:dyDescent="0.25">
      <c r="A126" s="307">
        <v>16</v>
      </c>
      <c r="B126" s="119"/>
      <c r="C126" s="119"/>
      <c r="D126" s="116">
        <v>2016</v>
      </c>
      <c r="E126" s="117"/>
      <c r="F126" s="118"/>
      <c r="G126" s="117"/>
      <c r="H126" s="118"/>
      <c r="I126" s="117"/>
      <c r="J126" s="118"/>
      <c r="K126" s="117"/>
      <c r="L126" s="118"/>
      <c r="M126" s="117"/>
      <c r="N126" s="118"/>
      <c r="O126" s="117"/>
      <c r="P126" s="118"/>
      <c r="Q126" s="117"/>
      <c r="R126" s="118"/>
      <c r="S126" s="117"/>
      <c r="T126" s="118"/>
      <c r="U126" s="117"/>
      <c r="V126" s="118"/>
      <c r="W126" s="117"/>
      <c r="X126" s="118"/>
      <c r="Y126" s="117"/>
      <c r="Z126" s="118"/>
      <c r="AA126" s="117"/>
      <c r="AB126" s="118"/>
      <c r="AC126" s="31">
        <f t="shared" si="9"/>
        <v>0</v>
      </c>
      <c r="AD126" s="104">
        <f t="shared" si="10"/>
        <v>0</v>
      </c>
      <c r="AE126" s="36">
        <f t="shared" si="11"/>
        <v>0</v>
      </c>
    </row>
    <row r="127" spans="1:31" x14ac:dyDescent="0.25">
      <c r="A127" s="308"/>
      <c r="B127" s="120"/>
      <c r="C127" s="120"/>
      <c r="D127" s="116">
        <v>2017</v>
      </c>
      <c r="E127" s="117"/>
      <c r="F127" s="118"/>
      <c r="G127" s="117"/>
      <c r="H127" s="118"/>
      <c r="I127" s="117"/>
      <c r="J127" s="118"/>
      <c r="K127" s="117"/>
      <c r="L127" s="118"/>
      <c r="M127" s="117"/>
      <c r="N127" s="118"/>
      <c r="O127" s="117"/>
      <c r="P127" s="118"/>
      <c r="Q127" s="117"/>
      <c r="R127" s="118"/>
      <c r="S127" s="117"/>
      <c r="T127" s="118"/>
      <c r="U127" s="117"/>
      <c r="V127" s="118"/>
      <c r="W127" s="117"/>
      <c r="X127" s="118"/>
      <c r="Y127" s="117"/>
      <c r="Z127" s="118"/>
      <c r="AA127" s="117"/>
      <c r="AB127" s="118"/>
      <c r="AC127" s="31">
        <f t="shared" si="9"/>
        <v>0</v>
      </c>
      <c r="AD127" s="104">
        <f t="shared" si="10"/>
        <v>0</v>
      </c>
      <c r="AE127" s="36">
        <f t="shared" si="11"/>
        <v>0</v>
      </c>
    </row>
    <row r="128" spans="1:31" x14ac:dyDescent="0.25">
      <c r="A128" s="308"/>
      <c r="B128" s="120"/>
      <c r="C128" s="120"/>
      <c r="D128" s="116">
        <v>2018</v>
      </c>
      <c r="E128" s="117"/>
      <c r="F128" s="118"/>
      <c r="G128" s="117"/>
      <c r="H128" s="118"/>
      <c r="I128" s="117"/>
      <c r="J128" s="118"/>
      <c r="K128" s="117"/>
      <c r="L128" s="118"/>
      <c r="M128" s="117"/>
      <c r="N128" s="118"/>
      <c r="O128" s="117"/>
      <c r="P128" s="118"/>
      <c r="Q128" s="117"/>
      <c r="R128" s="118"/>
      <c r="S128" s="117"/>
      <c r="T128" s="118"/>
      <c r="U128" s="117"/>
      <c r="V128" s="118"/>
      <c r="W128" s="117"/>
      <c r="X128" s="118"/>
      <c r="Y128" s="117"/>
      <c r="Z128" s="118"/>
      <c r="AA128" s="117"/>
      <c r="AB128" s="118"/>
      <c r="AC128" s="31">
        <f t="shared" si="9"/>
        <v>0</v>
      </c>
      <c r="AD128" s="104">
        <f t="shared" si="10"/>
        <v>0</v>
      </c>
      <c r="AE128" s="36">
        <f t="shared" si="11"/>
        <v>0</v>
      </c>
    </row>
    <row r="129" spans="1:31" x14ac:dyDescent="0.25">
      <c r="A129" s="308"/>
      <c r="B129" s="120"/>
      <c r="C129" s="120"/>
      <c r="D129" s="116">
        <v>2019</v>
      </c>
      <c r="E129" s="117"/>
      <c r="F129" s="118"/>
      <c r="G129" s="117"/>
      <c r="H129" s="118"/>
      <c r="I129" s="117"/>
      <c r="J129" s="118"/>
      <c r="K129" s="117"/>
      <c r="L129" s="118"/>
      <c r="M129" s="117"/>
      <c r="N129" s="118"/>
      <c r="O129" s="117"/>
      <c r="P129" s="118"/>
      <c r="Q129" s="117"/>
      <c r="R129" s="118"/>
      <c r="S129" s="117"/>
      <c r="T129" s="118"/>
      <c r="U129" s="117"/>
      <c r="V129" s="118"/>
      <c r="W129" s="117"/>
      <c r="X129" s="118"/>
      <c r="Y129" s="117"/>
      <c r="Z129" s="118"/>
      <c r="AA129" s="117"/>
      <c r="AB129" s="118"/>
      <c r="AC129" s="31">
        <f t="shared" si="9"/>
        <v>0</v>
      </c>
      <c r="AD129" s="104">
        <f t="shared" si="10"/>
        <v>0</v>
      </c>
      <c r="AE129" s="36">
        <f t="shared" si="11"/>
        <v>0</v>
      </c>
    </row>
    <row r="130" spans="1:31" x14ac:dyDescent="0.25">
      <c r="A130" s="308"/>
      <c r="B130" s="120"/>
      <c r="C130" s="120"/>
      <c r="D130" s="16">
        <v>2020</v>
      </c>
      <c r="E130" s="74"/>
      <c r="F130" s="102"/>
      <c r="G130" s="74"/>
      <c r="H130" s="102"/>
      <c r="I130" s="74"/>
      <c r="J130" s="102"/>
      <c r="K130" s="74"/>
      <c r="L130" s="102"/>
      <c r="M130" s="74"/>
      <c r="N130" s="102"/>
      <c r="O130" s="74"/>
      <c r="P130" s="102"/>
      <c r="Q130" s="74"/>
      <c r="R130" s="102"/>
      <c r="S130" s="74"/>
      <c r="T130" s="102"/>
      <c r="U130" s="74"/>
      <c r="V130" s="102"/>
      <c r="W130" s="74"/>
      <c r="X130" s="102"/>
      <c r="Y130" s="74"/>
      <c r="Z130" s="102"/>
      <c r="AA130" s="74"/>
      <c r="AB130" s="102"/>
      <c r="AC130" s="31">
        <f t="shared" si="9"/>
        <v>0</v>
      </c>
      <c r="AD130" s="104">
        <f t="shared" si="10"/>
        <v>0</v>
      </c>
      <c r="AE130" s="36">
        <f t="shared" si="11"/>
        <v>0</v>
      </c>
    </row>
    <row r="131" spans="1:31" x14ac:dyDescent="0.25">
      <c r="A131" s="308"/>
      <c r="B131" s="120"/>
      <c r="C131" s="120"/>
      <c r="D131" s="16">
        <v>2021</v>
      </c>
      <c r="E131" s="74"/>
      <c r="F131" s="102"/>
      <c r="G131" s="74"/>
      <c r="H131" s="102"/>
      <c r="I131" s="74"/>
      <c r="J131" s="102"/>
      <c r="K131" s="74"/>
      <c r="L131" s="102"/>
      <c r="M131" s="74"/>
      <c r="N131" s="102"/>
      <c r="O131" s="74"/>
      <c r="P131" s="102"/>
      <c r="Q131" s="74"/>
      <c r="R131" s="102"/>
      <c r="S131" s="74"/>
      <c r="T131" s="102"/>
      <c r="U131" s="74"/>
      <c r="V131" s="102"/>
      <c r="W131" s="74"/>
      <c r="X131" s="102"/>
      <c r="Y131" s="74"/>
      <c r="Z131" s="102"/>
      <c r="AA131" s="74"/>
      <c r="AB131" s="102"/>
      <c r="AC131" s="31">
        <f t="shared" si="9"/>
        <v>0</v>
      </c>
      <c r="AD131" s="104">
        <f t="shared" si="10"/>
        <v>0</v>
      </c>
      <c r="AE131" s="36">
        <f t="shared" si="11"/>
        <v>0</v>
      </c>
    </row>
    <row r="132" spans="1:31" x14ac:dyDescent="0.25">
      <c r="A132" s="308"/>
      <c r="B132" s="120"/>
      <c r="C132" s="120"/>
      <c r="D132" s="16">
        <v>2022</v>
      </c>
      <c r="E132" s="74"/>
      <c r="F132" s="102"/>
      <c r="G132" s="74"/>
      <c r="H132" s="102"/>
      <c r="I132" s="74"/>
      <c r="J132" s="102"/>
      <c r="K132" s="74"/>
      <c r="L132" s="102"/>
      <c r="M132" s="74"/>
      <c r="N132" s="102"/>
      <c r="O132" s="74"/>
      <c r="P132" s="102"/>
      <c r="Q132" s="74"/>
      <c r="R132" s="102"/>
      <c r="S132" s="74"/>
      <c r="T132" s="102"/>
      <c r="U132" s="74"/>
      <c r="V132" s="102"/>
      <c r="W132" s="74"/>
      <c r="X132" s="102"/>
      <c r="Y132" s="74"/>
      <c r="Z132" s="102"/>
      <c r="AA132" s="74"/>
      <c r="AB132" s="102"/>
      <c r="AC132" s="31">
        <f t="shared" si="9"/>
        <v>0</v>
      </c>
      <c r="AD132" s="104">
        <f t="shared" si="10"/>
        <v>0</v>
      </c>
      <c r="AE132" s="36">
        <f t="shared" si="11"/>
        <v>0</v>
      </c>
    </row>
    <row r="133" spans="1:31" x14ac:dyDescent="0.25">
      <c r="A133" s="309"/>
      <c r="B133" s="121"/>
      <c r="C133" s="121"/>
      <c r="D133" s="16">
        <v>2023</v>
      </c>
      <c r="E133" s="74"/>
      <c r="F133" s="102"/>
      <c r="G133" s="74"/>
      <c r="H133" s="102"/>
      <c r="I133" s="74"/>
      <c r="J133" s="102"/>
      <c r="K133" s="74"/>
      <c r="L133" s="102"/>
      <c r="M133" s="74"/>
      <c r="N133" s="102"/>
      <c r="O133" s="74"/>
      <c r="P133" s="102"/>
      <c r="Q133" s="74"/>
      <c r="R133" s="102"/>
      <c r="S133" s="74"/>
      <c r="T133" s="102"/>
      <c r="U133" s="74"/>
      <c r="V133" s="102"/>
      <c r="W133" s="74"/>
      <c r="X133" s="102"/>
      <c r="Y133" s="74"/>
      <c r="Z133" s="102"/>
      <c r="AA133" s="74"/>
      <c r="AB133" s="102"/>
      <c r="AC133" s="31">
        <f t="shared" si="9"/>
        <v>0</v>
      </c>
      <c r="AD133" s="104">
        <f t="shared" si="10"/>
        <v>0</v>
      </c>
      <c r="AE133" s="36">
        <f t="shared" si="11"/>
        <v>0</v>
      </c>
    </row>
    <row r="134" spans="1:31" x14ac:dyDescent="0.25">
      <c r="A134" s="301">
        <v>17</v>
      </c>
      <c r="B134" s="304"/>
      <c r="C134" s="304"/>
      <c r="D134" s="114">
        <v>2016</v>
      </c>
      <c r="E134" s="73"/>
      <c r="F134" s="101"/>
      <c r="G134" s="73"/>
      <c r="H134" s="101"/>
      <c r="I134" s="73"/>
      <c r="J134" s="101"/>
      <c r="K134" s="73"/>
      <c r="L134" s="101"/>
      <c r="M134" s="73"/>
      <c r="N134" s="101"/>
      <c r="O134" s="73"/>
      <c r="P134" s="101"/>
      <c r="Q134" s="73"/>
      <c r="R134" s="101"/>
      <c r="S134" s="73"/>
      <c r="T134" s="101"/>
      <c r="U134" s="73"/>
      <c r="V134" s="101"/>
      <c r="W134" s="73"/>
      <c r="X134" s="101"/>
      <c r="Y134" s="73"/>
      <c r="Z134" s="101"/>
      <c r="AA134" s="73"/>
      <c r="AB134" s="101"/>
      <c r="AC134" s="30">
        <f t="shared" si="9"/>
        <v>0</v>
      </c>
      <c r="AD134" s="103">
        <f t="shared" si="10"/>
        <v>0</v>
      </c>
      <c r="AE134" s="35">
        <f t="shared" si="11"/>
        <v>0</v>
      </c>
    </row>
    <row r="135" spans="1:31" x14ac:dyDescent="0.25">
      <c r="A135" s="302"/>
      <c r="B135" s="305"/>
      <c r="C135" s="305"/>
      <c r="D135" s="114">
        <v>2017</v>
      </c>
      <c r="E135" s="73"/>
      <c r="F135" s="101"/>
      <c r="G135" s="73"/>
      <c r="H135" s="101"/>
      <c r="I135" s="73"/>
      <c r="J135" s="101"/>
      <c r="K135" s="73"/>
      <c r="L135" s="101"/>
      <c r="M135" s="73"/>
      <c r="N135" s="101"/>
      <c r="O135" s="73"/>
      <c r="P135" s="101"/>
      <c r="Q135" s="73"/>
      <c r="R135" s="101"/>
      <c r="S135" s="73"/>
      <c r="T135" s="101"/>
      <c r="U135" s="73"/>
      <c r="V135" s="101"/>
      <c r="W135" s="73"/>
      <c r="X135" s="101"/>
      <c r="Y135" s="73"/>
      <c r="Z135" s="101"/>
      <c r="AA135" s="73"/>
      <c r="AB135" s="101"/>
      <c r="AC135" s="30">
        <f t="shared" si="9"/>
        <v>0</v>
      </c>
      <c r="AD135" s="103">
        <f t="shared" si="10"/>
        <v>0</v>
      </c>
      <c r="AE135" s="35">
        <f t="shared" si="11"/>
        <v>0</v>
      </c>
    </row>
    <row r="136" spans="1:31" x14ac:dyDescent="0.25">
      <c r="A136" s="302"/>
      <c r="B136" s="305"/>
      <c r="C136" s="305"/>
      <c r="D136" s="114">
        <v>2018</v>
      </c>
      <c r="E136" s="73"/>
      <c r="F136" s="101"/>
      <c r="G136" s="73"/>
      <c r="H136" s="101"/>
      <c r="I136" s="73"/>
      <c r="J136" s="101"/>
      <c r="K136" s="73"/>
      <c r="L136" s="101"/>
      <c r="M136" s="73"/>
      <c r="N136" s="101"/>
      <c r="O136" s="73"/>
      <c r="P136" s="101"/>
      <c r="Q136" s="73"/>
      <c r="R136" s="101"/>
      <c r="S136" s="73"/>
      <c r="T136" s="101"/>
      <c r="U136" s="73"/>
      <c r="V136" s="101"/>
      <c r="W136" s="73"/>
      <c r="X136" s="101"/>
      <c r="Y136" s="73"/>
      <c r="Z136" s="101"/>
      <c r="AA136" s="73"/>
      <c r="AB136" s="101"/>
      <c r="AC136" s="30">
        <f t="shared" si="9"/>
        <v>0</v>
      </c>
      <c r="AD136" s="103">
        <f t="shared" si="10"/>
        <v>0</v>
      </c>
      <c r="AE136" s="35">
        <f t="shared" si="11"/>
        <v>0</v>
      </c>
    </row>
    <row r="137" spans="1:31" x14ac:dyDescent="0.25">
      <c r="A137" s="302"/>
      <c r="B137" s="305"/>
      <c r="C137" s="305"/>
      <c r="D137" s="114">
        <v>2019</v>
      </c>
      <c r="E137" s="73"/>
      <c r="F137" s="101"/>
      <c r="G137" s="73"/>
      <c r="H137" s="101"/>
      <c r="I137" s="73"/>
      <c r="J137" s="101"/>
      <c r="K137" s="73"/>
      <c r="L137" s="101"/>
      <c r="M137" s="73"/>
      <c r="N137" s="101"/>
      <c r="O137" s="73"/>
      <c r="P137" s="101"/>
      <c r="Q137" s="73"/>
      <c r="R137" s="101"/>
      <c r="S137" s="73"/>
      <c r="T137" s="101"/>
      <c r="U137" s="73"/>
      <c r="V137" s="101"/>
      <c r="W137" s="73"/>
      <c r="X137" s="101"/>
      <c r="Y137" s="73"/>
      <c r="Z137" s="101"/>
      <c r="AA137" s="73"/>
      <c r="AB137" s="101"/>
      <c r="AC137" s="30">
        <f t="shared" si="9"/>
        <v>0</v>
      </c>
      <c r="AD137" s="103">
        <f t="shared" si="10"/>
        <v>0</v>
      </c>
      <c r="AE137" s="35">
        <f t="shared" si="11"/>
        <v>0</v>
      </c>
    </row>
    <row r="138" spans="1:31" x14ac:dyDescent="0.25">
      <c r="A138" s="302"/>
      <c r="B138" s="305"/>
      <c r="C138" s="305"/>
      <c r="D138" s="114">
        <v>2020</v>
      </c>
      <c r="E138" s="73"/>
      <c r="F138" s="101"/>
      <c r="G138" s="73"/>
      <c r="H138" s="101"/>
      <c r="I138" s="73"/>
      <c r="J138" s="101"/>
      <c r="K138" s="73"/>
      <c r="L138" s="101"/>
      <c r="M138" s="73"/>
      <c r="N138" s="101"/>
      <c r="O138" s="73"/>
      <c r="P138" s="101"/>
      <c r="Q138" s="73"/>
      <c r="R138" s="101"/>
      <c r="S138" s="73"/>
      <c r="T138" s="101"/>
      <c r="U138" s="73"/>
      <c r="V138" s="101"/>
      <c r="W138" s="73"/>
      <c r="X138" s="101"/>
      <c r="Y138" s="73"/>
      <c r="Z138" s="101"/>
      <c r="AA138" s="73"/>
      <c r="AB138" s="101"/>
      <c r="AC138" s="30">
        <f t="shared" si="9"/>
        <v>0</v>
      </c>
      <c r="AD138" s="103">
        <f t="shared" si="10"/>
        <v>0</v>
      </c>
      <c r="AE138" s="35">
        <f t="shared" si="11"/>
        <v>0</v>
      </c>
    </row>
    <row r="139" spans="1:31" x14ac:dyDescent="0.25">
      <c r="A139" s="302"/>
      <c r="B139" s="305"/>
      <c r="C139" s="305"/>
      <c r="D139" s="114">
        <v>2021</v>
      </c>
      <c r="E139" s="73"/>
      <c r="F139" s="101"/>
      <c r="G139" s="73"/>
      <c r="H139" s="101"/>
      <c r="I139" s="73"/>
      <c r="J139" s="101"/>
      <c r="K139" s="73"/>
      <c r="L139" s="101"/>
      <c r="M139" s="73"/>
      <c r="N139" s="101"/>
      <c r="O139" s="73"/>
      <c r="P139" s="101"/>
      <c r="Q139" s="73"/>
      <c r="R139" s="101"/>
      <c r="S139" s="73"/>
      <c r="T139" s="101"/>
      <c r="U139" s="73"/>
      <c r="V139" s="101"/>
      <c r="W139" s="73"/>
      <c r="X139" s="101"/>
      <c r="Y139" s="73"/>
      <c r="Z139" s="101"/>
      <c r="AA139" s="73"/>
      <c r="AB139" s="101"/>
      <c r="AC139" s="30">
        <f t="shared" si="9"/>
        <v>0</v>
      </c>
      <c r="AD139" s="103">
        <f t="shared" si="10"/>
        <v>0</v>
      </c>
      <c r="AE139" s="35">
        <f t="shared" si="11"/>
        <v>0</v>
      </c>
    </row>
    <row r="140" spans="1:31" x14ac:dyDescent="0.25">
      <c r="A140" s="302"/>
      <c r="B140" s="305"/>
      <c r="C140" s="305"/>
      <c r="D140" s="114">
        <v>2022</v>
      </c>
      <c r="E140" s="73"/>
      <c r="F140" s="101"/>
      <c r="G140" s="73"/>
      <c r="H140" s="101"/>
      <c r="I140" s="73"/>
      <c r="J140" s="101"/>
      <c r="K140" s="73"/>
      <c r="L140" s="101"/>
      <c r="M140" s="73"/>
      <c r="N140" s="101"/>
      <c r="O140" s="73"/>
      <c r="P140" s="101"/>
      <c r="Q140" s="73"/>
      <c r="R140" s="101"/>
      <c r="S140" s="73"/>
      <c r="T140" s="101"/>
      <c r="U140" s="73"/>
      <c r="V140" s="101"/>
      <c r="W140" s="73"/>
      <c r="X140" s="101"/>
      <c r="Y140" s="73"/>
      <c r="Z140" s="101"/>
      <c r="AA140" s="73"/>
      <c r="AB140" s="101"/>
      <c r="AC140" s="30">
        <f t="shared" si="9"/>
        <v>0</v>
      </c>
      <c r="AD140" s="103">
        <f t="shared" si="10"/>
        <v>0</v>
      </c>
      <c r="AE140" s="35">
        <f t="shared" si="11"/>
        <v>0</v>
      </c>
    </row>
    <row r="141" spans="1:31" x14ac:dyDescent="0.25">
      <c r="A141" s="303"/>
      <c r="B141" s="306"/>
      <c r="C141" s="306"/>
      <c r="D141" s="114">
        <v>2023</v>
      </c>
      <c r="E141" s="73"/>
      <c r="F141" s="101"/>
      <c r="G141" s="73"/>
      <c r="H141" s="101"/>
      <c r="I141" s="73"/>
      <c r="J141" s="101"/>
      <c r="K141" s="73"/>
      <c r="L141" s="101"/>
      <c r="M141" s="73"/>
      <c r="N141" s="101"/>
      <c r="O141" s="73"/>
      <c r="P141" s="101"/>
      <c r="Q141" s="73"/>
      <c r="R141" s="101"/>
      <c r="S141" s="73"/>
      <c r="T141" s="101"/>
      <c r="U141" s="73"/>
      <c r="V141" s="101"/>
      <c r="W141" s="73"/>
      <c r="X141" s="101"/>
      <c r="Y141" s="73"/>
      <c r="Z141" s="101"/>
      <c r="AA141" s="73"/>
      <c r="AB141" s="101"/>
      <c r="AC141" s="30">
        <f t="shared" si="9"/>
        <v>0</v>
      </c>
      <c r="AD141" s="103">
        <f t="shared" si="10"/>
        <v>0</v>
      </c>
      <c r="AE141" s="35">
        <f t="shared" si="11"/>
        <v>0</v>
      </c>
    </row>
    <row r="142" spans="1:31" x14ac:dyDescent="0.25">
      <c r="A142" s="307">
        <v>18</v>
      </c>
      <c r="B142" s="119"/>
      <c r="C142" s="119"/>
      <c r="D142" s="116">
        <v>2016</v>
      </c>
      <c r="E142" s="117"/>
      <c r="F142" s="118"/>
      <c r="G142" s="117"/>
      <c r="H142" s="118"/>
      <c r="I142" s="117"/>
      <c r="J142" s="118"/>
      <c r="K142" s="117"/>
      <c r="L142" s="118"/>
      <c r="M142" s="117"/>
      <c r="N142" s="118"/>
      <c r="O142" s="117"/>
      <c r="P142" s="118"/>
      <c r="Q142" s="117"/>
      <c r="R142" s="118"/>
      <c r="S142" s="117"/>
      <c r="T142" s="118"/>
      <c r="U142" s="117"/>
      <c r="V142" s="118"/>
      <c r="W142" s="117"/>
      <c r="X142" s="118"/>
      <c r="Y142" s="117"/>
      <c r="Z142" s="118"/>
      <c r="AA142" s="117"/>
      <c r="AB142" s="118"/>
      <c r="AC142" s="31">
        <f t="shared" si="9"/>
        <v>0</v>
      </c>
      <c r="AD142" s="104">
        <f t="shared" si="10"/>
        <v>0</v>
      </c>
      <c r="AE142" s="36">
        <f t="shared" si="11"/>
        <v>0</v>
      </c>
    </row>
    <row r="143" spans="1:31" x14ac:dyDescent="0.25">
      <c r="A143" s="308"/>
      <c r="B143" s="120"/>
      <c r="C143" s="120"/>
      <c r="D143" s="116">
        <v>2017</v>
      </c>
      <c r="E143" s="117"/>
      <c r="F143" s="118"/>
      <c r="G143" s="117"/>
      <c r="H143" s="118"/>
      <c r="I143" s="117"/>
      <c r="J143" s="118"/>
      <c r="K143" s="117"/>
      <c r="L143" s="118"/>
      <c r="M143" s="117"/>
      <c r="N143" s="118"/>
      <c r="O143" s="117"/>
      <c r="P143" s="118"/>
      <c r="Q143" s="117"/>
      <c r="R143" s="118"/>
      <c r="S143" s="117"/>
      <c r="T143" s="118"/>
      <c r="U143" s="117"/>
      <c r="V143" s="118"/>
      <c r="W143" s="117"/>
      <c r="X143" s="118"/>
      <c r="Y143" s="117"/>
      <c r="Z143" s="118"/>
      <c r="AA143" s="117"/>
      <c r="AB143" s="118"/>
      <c r="AC143" s="31">
        <f t="shared" si="9"/>
        <v>0</v>
      </c>
      <c r="AD143" s="104">
        <f t="shared" si="10"/>
        <v>0</v>
      </c>
      <c r="AE143" s="36">
        <f t="shared" si="11"/>
        <v>0</v>
      </c>
    </row>
    <row r="144" spans="1:31" x14ac:dyDescent="0.25">
      <c r="A144" s="308"/>
      <c r="B144" s="120"/>
      <c r="C144" s="120"/>
      <c r="D144" s="116">
        <v>2018</v>
      </c>
      <c r="E144" s="117"/>
      <c r="F144" s="118"/>
      <c r="G144" s="117"/>
      <c r="H144" s="118"/>
      <c r="I144" s="117"/>
      <c r="J144" s="118"/>
      <c r="K144" s="117"/>
      <c r="L144" s="118"/>
      <c r="M144" s="117"/>
      <c r="N144" s="118"/>
      <c r="O144" s="117"/>
      <c r="P144" s="118"/>
      <c r="Q144" s="117"/>
      <c r="R144" s="118"/>
      <c r="S144" s="117"/>
      <c r="T144" s="118"/>
      <c r="U144" s="117"/>
      <c r="V144" s="118"/>
      <c r="W144" s="117"/>
      <c r="X144" s="118"/>
      <c r="Y144" s="117"/>
      <c r="Z144" s="118"/>
      <c r="AA144" s="117"/>
      <c r="AB144" s="118"/>
      <c r="AC144" s="31">
        <f t="shared" si="9"/>
        <v>0</v>
      </c>
      <c r="AD144" s="104">
        <f t="shared" si="10"/>
        <v>0</v>
      </c>
      <c r="AE144" s="36">
        <f t="shared" si="11"/>
        <v>0</v>
      </c>
    </row>
    <row r="145" spans="1:31" x14ac:dyDescent="0.25">
      <c r="A145" s="308"/>
      <c r="B145" s="120"/>
      <c r="C145" s="120"/>
      <c r="D145" s="116">
        <v>2019</v>
      </c>
      <c r="E145" s="117"/>
      <c r="F145" s="118"/>
      <c r="G145" s="117"/>
      <c r="H145" s="118"/>
      <c r="I145" s="117"/>
      <c r="J145" s="118"/>
      <c r="K145" s="117"/>
      <c r="L145" s="118"/>
      <c r="M145" s="117"/>
      <c r="N145" s="118"/>
      <c r="O145" s="117"/>
      <c r="P145" s="118"/>
      <c r="Q145" s="117"/>
      <c r="R145" s="118"/>
      <c r="S145" s="117"/>
      <c r="T145" s="118"/>
      <c r="U145" s="117"/>
      <c r="V145" s="118"/>
      <c r="W145" s="117"/>
      <c r="X145" s="118"/>
      <c r="Y145" s="117"/>
      <c r="Z145" s="118"/>
      <c r="AA145" s="117"/>
      <c r="AB145" s="118"/>
      <c r="AC145" s="31">
        <f t="shared" si="9"/>
        <v>0</v>
      </c>
      <c r="AD145" s="104">
        <f t="shared" si="10"/>
        <v>0</v>
      </c>
      <c r="AE145" s="36">
        <f t="shared" si="11"/>
        <v>0</v>
      </c>
    </row>
    <row r="146" spans="1:31" x14ac:dyDescent="0.25">
      <c r="A146" s="308"/>
      <c r="B146" s="120"/>
      <c r="C146" s="120"/>
      <c r="D146" s="16">
        <v>2020</v>
      </c>
      <c r="E146" s="74"/>
      <c r="F146" s="102"/>
      <c r="G146" s="74"/>
      <c r="H146" s="102"/>
      <c r="I146" s="74"/>
      <c r="J146" s="102"/>
      <c r="K146" s="74"/>
      <c r="L146" s="102"/>
      <c r="M146" s="74"/>
      <c r="N146" s="102"/>
      <c r="O146" s="74"/>
      <c r="P146" s="102"/>
      <c r="Q146" s="74"/>
      <c r="R146" s="102"/>
      <c r="S146" s="74"/>
      <c r="T146" s="102"/>
      <c r="U146" s="74"/>
      <c r="V146" s="102"/>
      <c r="W146" s="74"/>
      <c r="X146" s="102"/>
      <c r="Y146" s="74"/>
      <c r="Z146" s="102"/>
      <c r="AA146" s="74"/>
      <c r="AB146" s="102"/>
      <c r="AC146" s="31">
        <f t="shared" si="9"/>
        <v>0</v>
      </c>
      <c r="AD146" s="104">
        <f t="shared" si="10"/>
        <v>0</v>
      </c>
      <c r="AE146" s="36">
        <f t="shared" si="11"/>
        <v>0</v>
      </c>
    </row>
    <row r="147" spans="1:31" x14ac:dyDescent="0.25">
      <c r="A147" s="308"/>
      <c r="B147" s="120"/>
      <c r="C147" s="120"/>
      <c r="D147" s="16">
        <v>2021</v>
      </c>
      <c r="E147" s="74"/>
      <c r="F147" s="102"/>
      <c r="G147" s="74"/>
      <c r="H147" s="102"/>
      <c r="I147" s="74"/>
      <c r="J147" s="102"/>
      <c r="K147" s="74"/>
      <c r="L147" s="102"/>
      <c r="M147" s="74"/>
      <c r="N147" s="102"/>
      <c r="O147" s="74"/>
      <c r="P147" s="102"/>
      <c r="Q147" s="74"/>
      <c r="R147" s="102"/>
      <c r="S147" s="74"/>
      <c r="T147" s="102"/>
      <c r="U147" s="74"/>
      <c r="V147" s="102"/>
      <c r="W147" s="74"/>
      <c r="X147" s="102"/>
      <c r="Y147" s="74"/>
      <c r="Z147" s="102"/>
      <c r="AA147" s="74"/>
      <c r="AB147" s="102"/>
      <c r="AC147" s="31">
        <f t="shared" si="9"/>
        <v>0</v>
      </c>
      <c r="AD147" s="104">
        <f t="shared" si="10"/>
        <v>0</v>
      </c>
      <c r="AE147" s="36">
        <f t="shared" si="11"/>
        <v>0</v>
      </c>
    </row>
    <row r="148" spans="1:31" x14ac:dyDescent="0.25">
      <c r="A148" s="308"/>
      <c r="B148" s="120"/>
      <c r="C148" s="120"/>
      <c r="D148" s="16">
        <v>2022</v>
      </c>
      <c r="E148" s="74"/>
      <c r="F148" s="102"/>
      <c r="G148" s="74"/>
      <c r="H148" s="102"/>
      <c r="I148" s="74"/>
      <c r="J148" s="102"/>
      <c r="K148" s="74"/>
      <c r="L148" s="102"/>
      <c r="M148" s="74"/>
      <c r="N148" s="102"/>
      <c r="O148" s="74"/>
      <c r="P148" s="102"/>
      <c r="Q148" s="74"/>
      <c r="R148" s="102"/>
      <c r="S148" s="74"/>
      <c r="T148" s="102"/>
      <c r="U148" s="74"/>
      <c r="V148" s="102"/>
      <c r="W148" s="74"/>
      <c r="X148" s="102"/>
      <c r="Y148" s="74"/>
      <c r="Z148" s="102"/>
      <c r="AA148" s="74"/>
      <c r="AB148" s="102"/>
      <c r="AC148" s="31">
        <f t="shared" si="9"/>
        <v>0</v>
      </c>
      <c r="AD148" s="104">
        <f t="shared" si="10"/>
        <v>0</v>
      </c>
      <c r="AE148" s="36">
        <f t="shared" si="11"/>
        <v>0</v>
      </c>
    </row>
    <row r="149" spans="1:31" x14ac:dyDescent="0.25">
      <c r="A149" s="309"/>
      <c r="B149" s="121"/>
      <c r="C149" s="121"/>
      <c r="D149" s="16">
        <v>2023</v>
      </c>
      <c r="E149" s="74"/>
      <c r="F149" s="102"/>
      <c r="G149" s="74"/>
      <c r="H149" s="102"/>
      <c r="I149" s="74"/>
      <c r="J149" s="102"/>
      <c r="K149" s="74"/>
      <c r="L149" s="102"/>
      <c r="M149" s="74"/>
      <c r="N149" s="102"/>
      <c r="O149" s="74"/>
      <c r="P149" s="102"/>
      <c r="Q149" s="74"/>
      <c r="R149" s="102"/>
      <c r="S149" s="74"/>
      <c r="T149" s="102"/>
      <c r="U149" s="74"/>
      <c r="V149" s="102"/>
      <c r="W149" s="74"/>
      <c r="X149" s="102"/>
      <c r="Y149" s="74"/>
      <c r="Z149" s="102"/>
      <c r="AA149" s="74"/>
      <c r="AB149" s="102"/>
      <c r="AC149" s="31">
        <f t="shared" si="9"/>
        <v>0</v>
      </c>
      <c r="AD149" s="104">
        <f t="shared" si="10"/>
        <v>0</v>
      </c>
      <c r="AE149" s="36">
        <f t="shared" si="11"/>
        <v>0</v>
      </c>
    </row>
    <row r="150" spans="1:31" x14ac:dyDescent="0.25">
      <c r="A150" s="301">
        <v>19</v>
      </c>
      <c r="B150" s="304"/>
      <c r="C150" s="304"/>
      <c r="D150" s="114">
        <v>2016</v>
      </c>
      <c r="E150" s="73"/>
      <c r="F150" s="101"/>
      <c r="G150" s="73"/>
      <c r="H150" s="101"/>
      <c r="I150" s="73"/>
      <c r="J150" s="101"/>
      <c r="K150" s="73"/>
      <c r="L150" s="101"/>
      <c r="M150" s="73"/>
      <c r="N150" s="101"/>
      <c r="O150" s="73"/>
      <c r="P150" s="101"/>
      <c r="Q150" s="73"/>
      <c r="R150" s="101"/>
      <c r="S150" s="73"/>
      <c r="T150" s="101"/>
      <c r="U150" s="73"/>
      <c r="V150" s="101"/>
      <c r="W150" s="73"/>
      <c r="X150" s="101"/>
      <c r="Y150" s="73"/>
      <c r="Z150" s="101"/>
      <c r="AA150" s="73"/>
      <c r="AB150" s="101"/>
      <c r="AC150" s="30">
        <f>E150+G150+I150+K150+M150+O150+Q150+S150+U150+W150+Y150+AA150</f>
        <v>0</v>
      </c>
      <c r="AD150" s="103">
        <f>F150+H150+J150+L150+N150+P150+R150+T150+V150+X150+Z150+AB150</f>
        <v>0</v>
      </c>
      <c r="AE150" s="35">
        <f>(AC150*0.086)/1000</f>
        <v>0</v>
      </c>
    </row>
    <row r="151" spans="1:31" x14ac:dyDescent="0.25">
      <c r="A151" s="302"/>
      <c r="B151" s="305"/>
      <c r="C151" s="305"/>
      <c r="D151" s="114">
        <v>2017</v>
      </c>
      <c r="E151" s="73"/>
      <c r="F151" s="101"/>
      <c r="G151" s="73"/>
      <c r="H151" s="101"/>
      <c r="I151" s="73"/>
      <c r="J151" s="101"/>
      <c r="K151" s="73"/>
      <c r="L151" s="101"/>
      <c r="M151" s="73"/>
      <c r="N151" s="101"/>
      <c r="O151" s="73"/>
      <c r="P151" s="101"/>
      <c r="Q151" s="73"/>
      <c r="R151" s="101"/>
      <c r="S151" s="73"/>
      <c r="T151" s="101"/>
      <c r="U151" s="73"/>
      <c r="V151" s="101"/>
      <c r="W151" s="73"/>
      <c r="X151" s="101"/>
      <c r="Y151" s="73"/>
      <c r="Z151" s="101"/>
      <c r="AA151" s="73"/>
      <c r="AB151" s="101"/>
      <c r="AC151" s="30">
        <f t="shared" ref="AC151:AC197" si="12">E151+G151+I151+K151+M151+O151+Q151+S151+U151+W151+Y151+AA151</f>
        <v>0</v>
      </c>
      <c r="AD151" s="103">
        <f t="shared" ref="AD151:AD197" si="13">F151+H151+J151+L151+N151+P151+R151+T151+V151+X151+Z151+AB151</f>
        <v>0</v>
      </c>
      <c r="AE151" s="35">
        <f t="shared" ref="AE151:AE197" si="14">(AC151*0.086)/1000</f>
        <v>0</v>
      </c>
    </row>
    <row r="152" spans="1:31" x14ac:dyDescent="0.25">
      <c r="A152" s="302"/>
      <c r="B152" s="305"/>
      <c r="C152" s="305"/>
      <c r="D152" s="114">
        <v>2018</v>
      </c>
      <c r="E152" s="73"/>
      <c r="F152" s="101"/>
      <c r="G152" s="73"/>
      <c r="H152" s="101"/>
      <c r="I152" s="73"/>
      <c r="J152" s="101"/>
      <c r="K152" s="73"/>
      <c r="L152" s="101"/>
      <c r="M152" s="73"/>
      <c r="N152" s="101"/>
      <c r="O152" s="73"/>
      <c r="P152" s="101"/>
      <c r="Q152" s="73"/>
      <c r="R152" s="101"/>
      <c r="S152" s="73"/>
      <c r="T152" s="101"/>
      <c r="U152" s="73"/>
      <c r="V152" s="101"/>
      <c r="W152" s="73"/>
      <c r="X152" s="101"/>
      <c r="Y152" s="73"/>
      <c r="Z152" s="101"/>
      <c r="AA152" s="73"/>
      <c r="AB152" s="101"/>
      <c r="AC152" s="30">
        <f t="shared" si="12"/>
        <v>0</v>
      </c>
      <c r="AD152" s="103">
        <f t="shared" si="13"/>
        <v>0</v>
      </c>
      <c r="AE152" s="35">
        <f t="shared" si="14"/>
        <v>0</v>
      </c>
    </row>
    <row r="153" spans="1:31" x14ac:dyDescent="0.25">
      <c r="A153" s="302"/>
      <c r="B153" s="305"/>
      <c r="C153" s="305"/>
      <c r="D153" s="114">
        <v>2019</v>
      </c>
      <c r="E153" s="73"/>
      <c r="F153" s="101"/>
      <c r="G153" s="73"/>
      <c r="H153" s="101"/>
      <c r="I153" s="73"/>
      <c r="J153" s="101"/>
      <c r="K153" s="73"/>
      <c r="L153" s="101"/>
      <c r="M153" s="73"/>
      <c r="N153" s="101"/>
      <c r="O153" s="73"/>
      <c r="P153" s="101"/>
      <c r="Q153" s="73"/>
      <c r="R153" s="101"/>
      <c r="S153" s="73"/>
      <c r="T153" s="101"/>
      <c r="U153" s="73"/>
      <c r="V153" s="101"/>
      <c r="W153" s="73"/>
      <c r="X153" s="101"/>
      <c r="Y153" s="73"/>
      <c r="Z153" s="101"/>
      <c r="AA153" s="73"/>
      <c r="AB153" s="101"/>
      <c r="AC153" s="30">
        <f t="shared" si="12"/>
        <v>0</v>
      </c>
      <c r="AD153" s="103">
        <f t="shared" si="13"/>
        <v>0</v>
      </c>
      <c r="AE153" s="35">
        <f t="shared" si="14"/>
        <v>0</v>
      </c>
    </row>
    <row r="154" spans="1:31" x14ac:dyDescent="0.25">
      <c r="A154" s="302"/>
      <c r="B154" s="305"/>
      <c r="C154" s="305"/>
      <c r="D154" s="114">
        <v>2020</v>
      </c>
      <c r="E154" s="73"/>
      <c r="F154" s="101"/>
      <c r="G154" s="73"/>
      <c r="H154" s="101"/>
      <c r="I154" s="73"/>
      <c r="J154" s="101"/>
      <c r="K154" s="73"/>
      <c r="L154" s="101"/>
      <c r="M154" s="73"/>
      <c r="N154" s="101"/>
      <c r="O154" s="73"/>
      <c r="P154" s="101"/>
      <c r="Q154" s="73"/>
      <c r="R154" s="101"/>
      <c r="S154" s="73"/>
      <c r="T154" s="101"/>
      <c r="U154" s="73"/>
      <c r="V154" s="101"/>
      <c r="W154" s="73"/>
      <c r="X154" s="101"/>
      <c r="Y154" s="73"/>
      <c r="Z154" s="101"/>
      <c r="AA154" s="73"/>
      <c r="AB154" s="101"/>
      <c r="AC154" s="30">
        <f t="shared" si="12"/>
        <v>0</v>
      </c>
      <c r="AD154" s="103">
        <f t="shared" si="13"/>
        <v>0</v>
      </c>
      <c r="AE154" s="35">
        <f t="shared" si="14"/>
        <v>0</v>
      </c>
    </row>
    <row r="155" spans="1:31" x14ac:dyDescent="0.25">
      <c r="A155" s="302"/>
      <c r="B155" s="305"/>
      <c r="C155" s="305"/>
      <c r="D155" s="114">
        <v>2021</v>
      </c>
      <c r="E155" s="73"/>
      <c r="F155" s="101"/>
      <c r="G155" s="73"/>
      <c r="H155" s="101"/>
      <c r="I155" s="73"/>
      <c r="J155" s="101"/>
      <c r="K155" s="73"/>
      <c r="L155" s="101"/>
      <c r="M155" s="73"/>
      <c r="N155" s="101"/>
      <c r="O155" s="73"/>
      <c r="P155" s="101"/>
      <c r="Q155" s="73"/>
      <c r="R155" s="101"/>
      <c r="S155" s="73"/>
      <c r="T155" s="101"/>
      <c r="U155" s="73"/>
      <c r="V155" s="101"/>
      <c r="W155" s="73"/>
      <c r="X155" s="101"/>
      <c r="Y155" s="73"/>
      <c r="Z155" s="101"/>
      <c r="AA155" s="73"/>
      <c r="AB155" s="101"/>
      <c r="AC155" s="30">
        <f t="shared" si="12"/>
        <v>0</v>
      </c>
      <c r="AD155" s="103">
        <f t="shared" si="13"/>
        <v>0</v>
      </c>
      <c r="AE155" s="35">
        <f t="shared" si="14"/>
        <v>0</v>
      </c>
    </row>
    <row r="156" spans="1:31" x14ac:dyDescent="0.25">
      <c r="A156" s="302"/>
      <c r="B156" s="305"/>
      <c r="C156" s="305"/>
      <c r="D156" s="114">
        <v>2022</v>
      </c>
      <c r="E156" s="73"/>
      <c r="F156" s="101"/>
      <c r="G156" s="73"/>
      <c r="H156" s="101"/>
      <c r="I156" s="73"/>
      <c r="J156" s="101"/>
      <c r="K156" s="73"/>
      <c r="L156" s="101"/>
      <c r="M156" s="73"/>
      <c r="N156" s="101"/>
      <c r="O156" s="73"/>
      <c r="P156" s="101"/>
      <c r="Q156" s="73"/>
      <c r="R156" s="101"/>
      <c r="S156" s="73"/>
      <c r="T156" s="101"/>
      <c r="U156" s="73"/>
      <c r="V156" s="101"/>
      <c r="W156" s="73"/>
      <c r="X156" s="101"/>
      <c r="Y156" s="73"/>
      <c r="Z156" s="101"/>
      <c r="AA156" s="73"/>
      <c r="AB156" s="101"/>
      <c r="AC156" s="30">
        <f t="shared" si="12"/>
        <v>0</v>
      </c>
      <c r="AD156" s="103">
        <f t="shared" si="13"/>
        <v>0</v>
      </c>
      <c r="AE156" s="35">
        <f t="shared" si="14"/>
        <v>0</v>
      </c>
    </row>
    <row r="157" spans="1:31" x14ac:dyDescent="0.25">
      <c r="A157" s="303"/>
      <c r="B157" s="306"/>
      <c r="C157" s="306"/>
      <c r="D157" s="114">
        <v>2023</v>
      </c>
      <c r="E157" s="73"/>
      <c r="F157" s="101"/>
      <c r="G157" s="73"/>
      <c r="H157" s="101"/>
      <c r="I157" s="73"/>
      <c r="J157" s="101"/>
      <c r="K157" s="73"/>
      <c r="L157" s="101"/>
      <c r="M157" s="73"/>
      <c r="N157" s="101"/>
      <c r="O157" s="73"/>
      <c r="P157" s="101"/>
      <c r="Q157" s="73"/>
      <c r="R157" s="101"/>
      <c r="S157" s="73"/>
      <c r="T157" s="101"/>
      <c r="U157" s="73"/>
      <c r="V157" s="101"/>
      <c r="W157" s="73"/>
      <c r="X157" s="101"/>
      <c r="Y157" s="73"/>
      <c r="Z157" s="101"/>
      <c r="AA157" s="73"/>
      <c r="AB157" s="101"/>
      <c r="AC157" s="30">
        <f t="shared" si="12"/>
        <v>0</v>
      </c>
      <c r="AD157" s="103">
        <f t="shared" si="13"/>
        <v>0</v>
      </c>
      <c r="AE157" s="35">
        <f t="shared" si="14"/>
        <v>0</v>
      </c>
    </row>
    <row r="158" spans="1:31" x14ac:dyDescent="0.25">
      <c r="A158" s="307">
        <v>20</v>
      </c>
      <c r="B158" s="119"/>
      <c r="C158" s="119"/>
      <c r="D158" s="116">
        <v>2016</v>
      </c>
      <c r="E158" s="117"/>
      <c r="F158" s="118"/>
      <c r="G158" s="117"/>
      <c r="H158" s="118"/>
      <c r="I158" s="117"/>
      <c r="J158" s="118"/>
      <c r="K158" s="117"/>
      <c r="L158" s="118"/>
      <c r="M158" s="117"/>
      <c r="N158" s="118"/>
      <c r="O158" s="117"/>
      <c r="P158" s="118"/>
      <c r="Q158" s="117"/>
      <c r="R158" s="118"/>
      <c r="S158" s="117"/>
      <c r="T158" s="118"/>
      <c r="U158" s="117"/>
      <c r="V158" s="118"/>
      <c r="W158" s="117"/>
      <c r="X158" s="118"/>
      <c r="Y158" s="117"/>
      <c r="Z158" s="118"/>
      <c r="AA158" s="117"/>
      <c r="AB158" s="118"/>
      <c r="AC158" s="31">
        <f t="shared" si="12"/>
        <v>0</v>
      </c>
      <c r="AD158" s="104">
        <f t="shared" si="13"/>
        <v>0</v>
      </c>
      <c r="AE158" s="36">
        <f t="shared" si="14"/>
        <v>0</v>
      </c>
    </row>
    <row r="159" spans="1:31" x14ac:dyDescent="0.25">
      <c r="A159" s="308"/>
      <c r="B159" s="120"/>
      <c r="C159" s="120"/>
      <c r="D159" s="116">
        <v>2017</v>
      </c>
      <c r="E159" s="117"/>
      <c r="F159" s="118"/>
      <c r="G159" s="117"/>
      <c r="H159" s="118"/>
      <c r="I159" s="117"/>
      <c r="J159" s="118"/>
      <c r="K159" s="117"/>
      <c r="L159" s="118"/>
      <c r="M159" s="117"/>
      <c r="N159" s="118"/>
      <c r="O159" s="117"/>
      <c r="P159" s="118"/>
      <c r="Q159" s="117"/>
      <c r="R159" s="118"/>
      <c r="S159" s="117"/>
      <c r="T159" s="118"/>
      <c r="U159" s="117"/>
      <c r="V159" s="118"/>
      <c r="W159" s="117"/>
      <c r="X159" s="118"/>
      <c r="Y159" s="117"/>
      <c r="Z159" s="118"/>
      <c r="AA159" s="117"/>
      <c r="AB159" s="118"/>
      <c r="AC159" s="31">
        <f t="shared" si="12"/>
        <v>0</v>
      </c>
      <c r="AD159" s="104">
        <f t="shared" si="13"/>
        <v>0</v>
      </c>
      <c r="AE159" s="36">
        <f t="shared" si="14"/>
        <v>0</v>
      </c>
    </row>
    <row r="160" spans="1:31" x14ac:dyDescent="0.25">
      <c r="A160" s="308"/>
      <c r="B160" s="120"/>
      <c r="C160" s="120"/>
      <c r="D160" s="116">
        <v>2018</v>
      </c>
      <c r="E160" s="117"/>
      <c r="F160" s="118"/>
      <c r="G160" s="117"/>
      <c r="H160" s="118"/>
      <c r="I160" s="117"/>
      <c r="J160" s="118"/>
      <c r="K160" s="117"/>
      <c r="L160" s="118"/>
      <c r="M160" s="117"/>
      <c r="N160" s="118"/>
      <c r="O160" s="117"/>
      <c r="P160" s="118"/>
      <c r="Q160" s="117"/>
      <c r="R160" s="118"/>
      <c r="S160" s="117"/>
      <c r="T160" s="118"/>
      <c r="U160" s="117"/>
      <c r="V160" s="118"/>
      <c r="W160" s="117"/>
      <c r="X160" s="118"/>
      <c r="Y160" s="117"/>
      <c r="Z160" s="118"/>
      <c r="AA160" s="117"/>
      <c r="AB160" s="118"/>
      <c r="AC160" s="31">
        <f t="shared" si="12"/>
        <v>0</v>
      </c>
      <c r="AD160" s="104">
        <f t="shared" si="13"/>
        <v>0</v>
      </c>
      <c r="AE160" s="36">
        <f t="shared" si="14"/>
        <v>0</v>
      </c>
    </row>
    <row r="161" spans="1:31" x14ac:dyDescent="0.25">
      <c r="A161" s="308"/>
      <c r="B161" s="120"/>
      <c r="C161" s="120"/>
      <c r="D161" s="116">
        <v>2019</v>
      </c>
      <c r="E161" s="117"/>
      <c r="F161" s="118"/>
      <c r="G161" s="117"/>
      <c r="H161" s="118"/>
      <c r="I161" s="117"/>
      <c r="J161" s="118"/>
      <c r="K161" s="117"/>
      <c r="L161" s="118"/>
      <c r="M161" s="117"/>
      <c r="N161" s="118"/>
      <c r="O161" s="117"/>
      <c r="P161" s="118"/>
      <c r="Q161" s="117"/>
      <c r="R161" s="118"/>
      <c r="S161" s="117"/>
      <c r="T161" s="118"/>
      <c r="U161" s="117"/>
      <c r="V161" s="118"/>
      <c r="W161" s="117"/>
      <c r="X161" s="118"/>
      <c r="Y161" s="117"/>
      <c r="Z161" s="118"/>
      <c r="AA161" s="117"/>
      <c r="AB161" s="118"/>
      <c r="AC161" s="31">
        <f t="shared" si="12"/>
        <v>0</v>
      </c>
      <c r="AD161" s="104">
        <f t="shared" si="13"/>
        <v>0</v>
      </c>
      <c r="AE161" s="36">
        <f t="shared" si="14"/>
        <v>0</v>
      </c>
    </row>
    <row r="162" spans="1:31" x14ac:dyDescent="0.25">
      <c r="A162" s="308"/>
      <c r="B162" s="120"/>
      <c r="C162" s="120"/>
      <c r="D162" s="16">
        <v>2020</v>
      </c>
      <c r="E162" s="74"/>
      <c r="F162" s="102"/>
      <c r="G162" s="74"/>
      <c r="H162" s="102"/>
      <c r="I162" s="74"/>
      <c r="J162" s="102"/>
      <c r="K162" s="74"/>
      <c r="L162" s="102"/>
      <c r="M162" s="74"/>
      <c r="N162" s="102"/>
      <c r="O162" s="74"/>
      <c r="P162" s="102"/>
      <c r="Q162" s="74"/>
      <c r="R162" s="102"/>
      <c r="S162" s="74"/>
      <c r="T162" s="102"/>
      <c r="U162" s="74"/>
      <c r="V162" s="102"/>
      <c r="W162" s="74"/>
      <c r="X162" s="102"/>
      <c r="Y162" s="74"/>
      <c r="Z162" s="102"/>
      <c r="AA162" s="74"/>
      <c r="AB162" s="102"/>
      <c r="AC162" s="31">
        <f t="shared" si="12"/>
        <v>0</v>
      </c>
      <c r="AD162" s="104">
        <f t="shared" si="13"/>
        <v>0</v>
      </c>
      <c r="AE162" s="36">
        <f t="shared" si="14"/>
        <v>0</v>
      </c>
    </row>
    <row r="163" spans="1:31" x14ac:dyDescent="0.25">
      <c r="A163" s="308"/>
      <c r="B163" s="120"/>
      <c r="C163" s="120"/>
      <c r="D163" s="16">
        <v>2021</v>
      </c>
      <c r="E163" s="74"/>
      <c r="F163" s="102"/>
      <c r="G163" s="74"/>
      <c r="H163" s="102"/>
      <c r="I163" s="74"/>
      <c r="J163" s="102"/>
      <c r="K163" s="74"/>
      <c r="L163" s="102"/>
      <c r="M163" s="74"/>
      <c r="N163" s="102"/>
      <c r="O163" s="74"/>
      <c r="P163" s="102"/>
      <c r="Q163" s="74"/>
      <c r="R163" s="102"/>
      <c r="S163" s="74"/>
      <c r="T163" s="102"/>
      <c r="U163" s="74"/>
      <c r="V163" s="102"/>
      <c r="W163" s="74"/>
      <c r="X163" s="102"/>
      <c r="Y163" s="74"/>
      <c r="Z163" s="102"/>
      <c r="AA163" s="74"/>
      <c r="AB163" s="102"/>
      <c r="AC163" s="31">
        <f t="shared" si="12"/>
        <v>0</v>
      </c>
      <c r="AD163" s="104">
        <f t="shared" si="13"/>
        <v>0</v>
      </c>
      <c r="AE163" s="36">
        <f t="shared" si="14"/>
        <v>0</v>
      </c>
    </row>
    <row r="164" spans="1:31" x14ac:dyDescent="0.25">
      <c r="A164" s="308"/>
      <c r="B164" s="120"/>
      <c r="C164" s="120"/>
      <c r="D164" s="16">
        <v>2022</v>
      </c>
      <c r="E164" s="74"/>
      <c r="F164" s="102"/>
      <c r="G164" s="74"/>
      <c r="H164" s="102"/>
      <c r="I164" s="74"/>
      <c r="J164" s="102"/>
      <c r="K164" s="74"/>
      <c r="L164" s="102"/>
      <c r="M164" s="74"/>
      <c r="N164" s="102"/>
      <c r="O164" s="74"/>
      <c r="P164" s="102"/>
      <c r="Q164" s="74"/>
      <c r="R164" s="102"/>
      <c r="S164" s="74"/>
      <c r="T164" s="102"/>
      <c r="U164" s="74"/>
      <c r="V164" s="102"/>
      <c r="W164" s="74"/>
      <c r="X164" s="102"/>
      <c r="Y164" s="74"/>
      <c r="Z164" s="102"/>
      <c r="AA164" s="74"/>
      <c r="AB164" s="102"/>
      <c r="AC164" s="31">
        <f t="shared" si="12"/>
        <v>0</v>
      </c>
      <c r="AD164" s="104">
        <f t="shared" si="13"/>
        <v>0</v>
      </c>
      <c r="AE164" s="36">
        <f t="shared" si="14"/>
        <v>0</v>
      </c>
    </row>
    <row r="165" spans="1:31" x14ac:dyDescent="0.25">
      <c r="A165" s="309"/>
      <c r="B165" s="121"/>
      <c r="C165" s="121"/>
      <c r="D165" s="16">
        <v>2023</v>
      </c>
      <c r="E165" s="74"/>
      <c r="F165" s="102"/>
      <c r="G165" s="74"/>
      <c r="H165" s="102"/>
      <c r="I165" s="74"/>
      <c r="J165" s="102"/>
      <c r="K165" s="74"/>
      <c r="L165" s="102"/>
      <c r="M165" s="74"/>
      <c r="N165" s="102"/>
      <c r="O165" s="74"/>
      <c r="P165" s="102"/>
      <c r="Q165" s="74"/>
      <c r="R165" s="102"/>
      <c r="S165" s="74"/>
      <c r="T165" s="102"/>
      <c r="U165" s="74"/>
      <c r="V165" s="102"/>
      <c r="W165" s="74"/>
      <c r="X165" s="102"/>
      <c r="Y165" s="74"/>
      <c r="Z165" s="102"/>
      <c r="AA165" s="74"/>
      <c r="AB165" s="102"/>
      <c r="AC165" s="31">
        <f t="shared" si="12"/>
        <v>0</v>
      </c>
      <c r="AD165" s="104">
        <f t="shared" si="13"/>
        <v>0</v>
      </c>
      <c r="AE165" s="36">
        <f t="shared" si="14"/>
        <v>0</v>
      </c>
    </row>
    <row r="166" spans="1:31" x14ac:dyDescent="0.25">
      <c r="A166" s="301">
        <v>21</v>
      </c>
      <c r="B166" s="304"/>
      <c r="C166" s="304"/>
      <c r="D166" s="114">
        <v>2016</v>
      </c>
      <c r="E166" s="73"/>
      <c r="F166" s="101"/>
      <c r="G166" s="73"/>
      <c r="H166" s="101"/>
      <c r="I166" s="73"/>
      <c r="J166" s="101"/>
      <c r="K166" s="73"/>
      <c r="L166" s="101"/>
      <c r="M166" s="73"/>
      <c r="N166" s="101"/>
      <c r="O166" s="73"/>
      <c r="P166" s="101"/>
      <c r="Q166" s="73"/>
      <c r="R166" s="101"/>
      <c r="S166" s="73"/>
      <c r="T166" s="101"/>
      <c r="U166" s="73"/>
      <c r="V166" s="101"/>
      <c r="W166" s="73"/>
      <c r="X166" s="101"/>
      <c r="Y166" s="73"/>
      <c r="Z166" s="101"/>
      <c r="AA166" s="73"/>
      <c r="AB166" s="101"/>
      <c r="AC166" s="30">
        <f t="shared" si="12"/>
        <v>0</v>
      </c>
      <c r="AD166" s="103">
        <f t="shared" si="13"/>
        <v>0</v>
      </c>
      <c r="AE166" s="35">
        <f t="shared" si="14"/>
        <v>0</v>
      </c>
    </row>
    <row r="167" spans="1:31" x14ac:dyDescent="0.25">
      <c r="A167" s="302"/>
      <c r="B167" s="305"/>
      <c r="C167" s="305"/>
      <c r="D167" s="114">
        <v>2017</v>
      </c>
      <c r="E167" s="73"/>
      <c r="F167" s="101"/>
      <c r="G167" s="73"/>
      <c r="H167" s="101"/>
      <c r="I167" s="73"/>
      <c r="J167" s="101"/>
      <c r="K167" s="73"/>
      <c r="L167" s="101"/>
      <c r="M167" s="73"/>
      <c r="N167" s="101"/>
      <c r="O167" s="73"/>
      <c r="P167" s="101"/>
      <c r="Q167" s="73"/>
      <c r="R167" s="101"/>
      <c r="S167" s="73"/>
      <c r="T167" s="101"/>
      <c r="U167" s="73"/>
      <c r="V167" s="101"/>
      <c r="W167" s="73"/>
      <c r="X167" s="101"/>
      <c r="Y167" s="73"/>
      <c r="Z167" s="101"/>
      <c r="AA167" s="73"/>
      <c r="AB167" s="101"/>
      <c r="AC167" s="30">
        <f t="shared" si="12"/>
        <v>0</v>
      </c>
      <c r="AD167" s="103">
        <f t="shared" si="13"/>
        <v>0</v>
      </c>
      <c r="AE167" s="35">
        <f t="shared" si="14"/>
        <v>0</v>
      </c>
    </row>
    <row r="168" spans="1:31" x14ac:dyDescent="0.25">
      <c r="A168" s="302"/>
      <c r="B168" s="305"/>
      <c r="C168" s="305"/>
      <c r="D168" s="114">
        <v>2018</v>
      </c>
      <c r="E168" s="73"/>
      <c r="F168" s="101"/>
      <c r="G168" s="73"/>
      <c r="H168" s="101"/>
      <c r="I168" s="73"/>
      <c r="J168" s="101"/>
      <c r="K168" s="73"/>
      <c r="L168" s="101"/>
      <c r="M168" s="73"/>
      <c r="N168" s="101"/>
      <c r="O168" s="73"/>
      <c r="P168" s="101"/>
      <c r="Q168" s="73"/>
      <c r="R168" s="101"/>
      <c r="S168" s="73"/>
      <c r="T168" s="101"/>
      <c r="U168" s="73"/>
      <c r="V168" s="101"/>
      <c r="W168" s="73"/>
      <c r="X168" s="101"/>
      <c r="Y168" s="73"/>
      <c r="Z168" s="101"/>
      <c r="AA168" s="73"/>
      <c r="AB168" s="101"/>
      <c r="AC168" s="30">
        <f t="shared" si="12"/>
        <v>0</v>
      </c>
      <c r="AD168" s="103">
        <f t="shared" si="13"/>
        <v>0</v>
      </c>
      <c r="AE168" s="35">
        <f t="shared" si="14"/>
        <v>0</v>
      </c>
    </row>
    <row r="169" spans="1:31" x14ac:dyDescent="0.25">
      <c r="A169" s="302"/>
      <c r="B169" s="305"/>
      <c r="C169" s="305"/>
      <c r="D169" s="114">
        <v>2019</v>
      </c>
      <c r="E169" s="73"/>
      <c r="F169" s="101"/>
      <c r="G169" s="73"/>
      <c r="H169" s="101"/>
      <c r="I169" s="73"/>
      <c r="J169" s="101"/>
      <c r="K169" s="73"/>
      <c r="L169" s="101"/>
      <c r="M169" s="73"/>
      <c r="N169" s="101"/>
      <c r="O169" s="73"/>
      <c r="P169" s="101"/>
      <c r="Q169" s="73"/>
      <c r="R169" s="101"/>
      <c r="S169" s="73"/>
      <c r="T169" s="101"/>
      <c r="U169" s="73"/>
      <c r="V169" s="101"/>
      <c r="W169" s="73"/>
      <c r="X169" s="101"/>
      <c r="Y169" s="73"/>
      <c r="Z169" s="101"/>
      <c r="AA169" s="73"/>
      <c r="AB169" s="101"/>
      <c r="AC169" s="30">
        <f t="shared" si="12"/>
        <v>0</v>
      </c>
      <c r="AD169" s="103">
        <f t="shared" si="13"/>
        <v>0</v>
      </c>
      <c r="AE169" s="35">
        <f t="shared" si="14"/>
        <v>0</v>
      </c>
    </row>
    <row r="170" spans="1:31" x14ac:dyDescent="0.25">
      <c r="A170" s="302"/>
      <c r="B170" s="305"/>
      <c r="C170" s="305"/>
      <c r="D170" s="114">
        <v>2020</v>
      </c>
      <c r="E170" s="73"/>
      <c r="F170" s="101"/>
      <c r="G170" s="73"/>
      <c r="H170" s="101"/>
      <c r="I170" s="73"/>
      <c r="J170" s="101"/>
      <c r="K170" s="73"/>
      <c r="L170" s="101"/>
      <c r="M170" s="73"/>
      <c r="N170" s="101"/>
      <c r="O170" s="73"/>
      <c r="P170" s="101"/>
      <c r="Q170" s="73"/>
      <c r="R170" s="101"/>
      <c r="S170" s="73"/>
      <c r="T170" s="101"/>
      <c r="U170" s="73"/>
      <c r="V170" s="101"/>
      <c r="W170" s="73"/>
      <c r="X170" s="101"/>
      <c r="Y170" s="73"/>
      <c r="Z170" s="101"/>
      <c r="AA170" s="73"/>
      <c r="AB170" s="101"/>
      <c r="AC170" s="30">
        <f t="shared" si="12"/>
        <v>0</v>
      </c>
      <c r="AD170" s="103">
        <f t="shared" si="13"/>
        <v>0</v>
      </c>
      <c r="AE170" s="35">
        <f t="shared" si="14"/>
        <v>0</v>
      </c>
    </row>
    <row r="171" spans="1:31" x14ac:dyDescent="0.25">
      <c r="A171" s="302"/>
      <c r="B171" s="305"/>
      <c r="C171" s="305"/>
      <c r="D171" s="114">
        <v>2021</v>
      </c>
      <c r="E171" s="73"/>
      <c r="F171" s="101"/>
      <c r="G171" s="73"/>
      <c r="H171" s="101"/>
      <c r="I171" s="73"/>
      <c r="J171" s="101"/>
      <c r="K171" s="73"/>
      <c r="L171" s="101"/>
      <c r="M171" s="73"/>
      <c r="N171" s="101"/>
      <c r="O171" s="73"/>
      <c r="P171" s="101"/>
      <c r="Q171" s="73"/>
      <c r="R171" s="101"/>
      <c r="S171" s="73"/>
      <c r="T171" s="101"/>
      <c r="U171" s="73"/>
      <c r="V171" s="101"/>
      <c r="W171" s="73"/>
      <c r="X171" s="101"/>
      <c r="Y171" s="73"/>
      <c r="Z171" s="101"/>
      <c r="AA171" s="73"/>
      <c r="AB171" s="101"/>
      <c r="AC171" s="30">
        <f t="shared" si="12"/>
        <v>0</v>
      </c>
      <c r="AD171" s="103">
        <f t="shared" si="13"/>
        <v>0</v>
      </c>
      <c r="AE171" s="35">
        <f t="shared" si="14"/>
        <v>0</v>
      </c>
    </row>
    <row r="172" spans="1:31" x14ac:dyDescent="0.25">
      <c r="A172" s="302"/>
      <c r="B172" s="305"/>
      <c r="C172" s="305"/>
      <c r="D172" s="114">
        <v>2022</v>
      </c>
      <c r="E172" s="73"/>
      <c r="F172" s="101"/>
      <c r="G172" s="73"/>
      <c r="H172" s="101"/>
      <c r="I172" s="73"/>
      <c r="J172" s="101"/>
      <c r="K172" s="73"/>
      <c r="L172" s="101"/>
      <c r="M172" s="73"/>
      <c r="N172" s="101"/>
      <c r="O172" s="73"/>
      <c r="P172" s="101"/>
      <c r="Q172" s="73"/>
      <c r="R172" s="101"/>
      <c r="S172" s="73"/>
      <c r="T172" s="101"/>
      <c r="U172" s="73"/>
      <c r="V172" s="101"/>
      <c r="W172" s="73"/>
      <c r="X172" s="101"/>
      <c r="Y172" s="73"/>
      <c r="Z172" s="101"/>
      <c r="AA172" s="73"/>
      <c r="AB172" s="101"/>
      <c r="AC172" s="30">
        <f t="shared" si="12"/>
        <v>0</v>
      </c>
      <c r="AD172" s="103">
        <f t="shared" si="13"/>
        <v>0</v>
      </c>
      <c r="AE172" s="35">
        <f t="shared" si="14"/>
        <v>0</v>
      </c>
    </row>
    <row r="173" spans="1:31" x14ac:dyDescent="0.25">
      <c r="A173" s="303"/>
      <c r="B173" s="306"/>
      <c r="C173" s="306"/>
      <c r="D173" s="114">
        <v>2023</v>
      </c>
      <c r="E173" s="73"/>
      <c r="F173" s="101"/>
      <c r="G173" s="73"/>
      <c r="H173" s="101"/>
      <c r="I173" s="73"/>
      <c r="J173" s="101"/>
      <c r="K173" s="73"/>
      <c r="L173" s="101"/>
      <c r="M173" s="73"/>
      <c r="N173" s="101"/>
      <c r="O173" s="73"/>
      <c r="P173" s="101"/>
      <c r="Q173" s="73"/>
      <c r="R173" s="101"/>
      <c r="S173" s="73"/>
      <c r="T173" s="101"/>
      <c r="U173" s="73"/>
      <c r="V173" s="101"/>
      <c r="W173" s="73"/>
      <c r="X173" s="101"/>
      <c r="Y173" s="73"/>
      <c r="Z173" s="101"/>
      <c r="AA173" s="73"/>
      <c r="AB173" s="101"/>
      <c r="AC173" s="30">
        <f t="shared" si="12"/>
        <v>0</v>
      </c>
      <c r="AD173" s="103">
        <f t="shared" si="13"/>
        <v>0</v>
      </c>
      <c r="AE173" s="35">
        <f t="shared" si="14"/>
        <v>0</v>
      </c>
    </row>
    <row r="174" spans="1:31" x14ac:dyDescent="0.25">
      <c r="A174" s="307">
        <v>22</v>
      </c>
      <c r="B174" s="119"/>
      <c r="C174" s="119"/>
      <c r="D174" s="116">
        <v>2016</v>
      </c>
      <c r="E174" s="117"/>
      <c r="F174" s="118"/>
      <c r="G174" s="117"/>
      <c r="H174" s="118"/>
      <c r="I174" s="117"/>
      <c r="J174" s="118"/>
      <c r="K174" s="117"/>
      <c r="L174" s="118"/>
      <c r="M174" s="117"/>
      <c r="N174" s="118"/>
      <c r="O174" s="117"/>
      <c r="P174" s="118"/>
      <c r="Q174" s="117"/>
      <c r="R174" s="118"/>
      <c r="S174" s="117"/>
      <c r="T174" s="118"/>
      <c r="U174" s="117"/>
      <c r="V174" s="118"/>
      <c r="W174" s="117"/>
      <c r="X174" s="118"/>
      <c r="Y174" s="117"/>
      <c r="Z174" s="118"/>
      <c r="AA174" s="117"/>
      <c r="AB174" s="118"/>
      <c r="AC174" s="31">
        <f t="shared" si="12"/>
        <v>0</v>
      </c>
      <c r="AD174" s="104">
        <f t="shared" si="13"/>
        <v>0</v>
      </c>
      <c r="AE174" s="36">
        <f t="shared" si="14"/>
        <v>0</v>
      </c>
    </row>
    <row r="175" spans="1:31" x14ac:dyDescent="0.25">
      <c r="A175" s="308"/>
      <c r="B175" s="120"/>
      <c r="C175" s="120"/>
      <c r="D175" s="116">
        <v>2017</v>
      </c>
      <c r="E175" s="117"/>
      <c r="F175" s="118"/>
      <c r="G175" s="117"/>
      <c r="H175" s="118"/>
      <c r="I175" s="117"/>
      <c r="J175" s="118"/>
      <c r="K175" s="117"/>
      <c r="L175" s="118"/>
      <c r="M175" s="117"/>
      <c r="N175" s="118"/>
      <c r="O175" s="117"/>
      <c r="P175" s="118"/>
      <c r="Q175" s="117"/>
      <c r="R175" s="118"/>
      <c r="S175" s="117"/>
      <c r="T175" s="118"/>
      <c r="U175" s="117"/>
      <c r="V175" s="118"/>
      <c r="W175" s="117"/>
      <c r="X175" s="118"/>
      <c r="Y175" s="117"/>
      <c r="Z175" s="118"/>
      <c r="AA175" s="117"/>
      <c r="AB175" s="118"/>
      <c r="AC175" s="31">
        <f t="shared" si="12"/>
        <v>0</v>
      </c>
      <c r="AD175" s="104">
        <f t="shared" si="13"/>
        <v>0</v>
      </c>
      <c r="AE175" s="36">
        <f t="shared" si="14"/>
        <v>0</v>
      </c>
    </row>
    <row r="176" spans="1:31" x14ac:dyDescent="0.25">
      <c r="A176" s="308"/>
      <c r="B176" s="120"/>
      <c r="C176" s="120"/>
      <c r="D176" s="116">
        <v>2018</v>
      </c>
      <c r="E176" s="117"/>
      <c r="F176" s="118"/>
      <c r="G176" s="117"/>
      <c r="H176" s="118"/>
      <c r="I176" s="117"/>
      <c r="J176" s="118"/>
      <c r="K176" s="117"/>
      <c r="L176" s="118"/>
      <c r="M176" s="117"/>
      <c r="N176" s="118"/>
      <c r="O176" s="117"/>
      <c r="P176" s="118"/>
      <c r="Q176" s="117"/>
      <c r="R176" s="118"/>
      <c r="S176" s="117"/>
      <c r="T176" s="118"/>
      <c r="U176" s="117"/>
      <c r="V176" s="118"/>
      <c r="W176" s="117"/>
      <c r="X176" s="118"/>
      <c r="Y176" s="117"/>
      <c r="Z176" s="118"/>
      <c r="AA176" s="117"/>
      <c r="AB176" s="118"/>
      <c r="AC176" s="31">
        <f t="shared" si="12"/>
        <v>0</v>
      </c>
      <c r="AD176" s="104">
        <f t="shared" si="13"/>
        <v>0</v>
      </c>
      <c r="AE176" s="36">
        <f t="shared" si="14"/>
        <v>0</v>
      </c>
    </row>
    <row r="177" spans="1:31" x14ac:dyDescent="0.25">
      <c r="A177" s="308"/>
      <c r="B177" s="120"/>
      <c r="C177" s="120"/>
      <c r="D177" s="116">
        <v>2019</v>
      </c>
      <c r="E177" s="117"/>
      <c r="F177" s="118"/>
      <c r="G177" s="117"/>
      <c r="H177" s="118"/>
      <c r="I177" s="117"/>
      <c r="J177" s="118"/>
      <c r="K177" s="117"/>
      <c r="L177" s="118"/>
      <c r="M177" s="117"/>
      <c r="N177" s="118"/>
      <c r="O177" s="117"/>
      <c r="P177" s="118"/>
      <c r="Q177" s="117"/>
      <c r="R177" s="118"/>
      <c r="S177" s="117"/>
      <c r="T177" s="118"/>
      <c r="U177" s="117"/>
      <c r="V177" s="118"/>
      <c r="W177" s="117"/>
      <c r="X177" s="118"/>
      <c r="Y177" s="117"/>
      <c r="Z177" s="118"/>
      <c r="AA177" s="117"/>
      <c r="AB177" s="118"/>
      <c r="AC177" s="31">
        <f t="shared" si="12"/>
        <v>0</v>
      </c>
      <c r="AD177" s="104">
        <f t="shared" si="13"/>
        <v>0</v>
      </c>
      <c r="AE177" s="36">
        <f t="shared" si="14"/>
        <v>0</v>
      </c>
    </row>
    <row r="178" spans="1:31" x14ac:dyDescent="0.25">
      <c r="A178" s="308"/>
      <c r="B178" s="120"/>
      <c r="C178" s="120"/>
      <c r="D178" s="16">
        <v>2020</v>
      </c>
      <c r="E178" s="74"/>
      <c r="F178" s="102"/>
      <c r="G178" s="74"/>
      <c r="H178" s="102"/>
      <c r="I178" s="74"/>
      <c r="J178" s="102"/>
      <c r="K178" s="74"/>
      <c r="L178" s="102"/>
      <c r="M178" s="74"/>
      <c r="N178" s="102"/>
      <c r="O178" s="74"/>
      <c r="P178" s="102"/>
      <c r="Q178" s="74"/>
      <c r="R178" s="102"/>
      <c r="S178" s="74"/>
      <c r="T178" s="102"/>
      <c r="U178" s="74"/>
      <c r="V178" s="102"/>
      <c r="W178" s="74"/>
      <c r="X178" s="102"/>
      <c r="Y178" s="74"/>
      <c r="Z178" s="102"/>
      <c r="AA178" s="74"/>
      <c r="AB178" s="102"/>
      <c r="AC178" s="31">
        <f t="shared" si="12"/>
        <v>0</v>
      </c>
      <c r="AD178" s="104">
        <f t="shared" si="13"/>
        <v>0</v>
      </c>
      <c r="AE178" s="36">
        <f t="shared" si="14"/>
        <v>0</v>
      </c>
    </row>
    <row r="179" spans="1:31" x14ac:dyDescent="0.25">
      <c r="A179" s="308"/>
      <c r="B179" s="120"/>
      <c r="C179" s="120"/>
      <c r="D179" s="16">
        <v>2021</v>
      </c>
      <c r="E179" s="74"/>
      <c r="F179" s="102"/>
      <c r="G179" s="74"/>
      <c r="H179" s="102"/>
      <c r="I179" s="74"/>
      <c r="J179" s="102"/>
      <c r="K179" s="74"/>
      <c r="L179" s="102"/>
      <c r="M179" s="74"/>
      <c r="N179" s="102"/>
      <c r="O179" s="74"/>
      <c r="P179" s="102"/>
      <c r="Q179" s="74"/>
      <c r="R179" s="102"/>
      <c r="S179" s="74"/>
      <c r="T179" s="102"/>
      <c r="U179" s="74"/>
      <c r="V179" s="102"/>
      <c r="W179" s="74"/>
      <c r="X179" s="102"/>
      <c r="Y179" s="74"/>
      <c r="Z179" s="102"/>
      <c r="AA179" s="74"/>
      <c r="AB179" s="102"/>
      <c r="AC179" s="31">
        <f t="shared" si="12"/>
        <v>0</v>
      </c>
      <c r="AD179" s="104">
        <f t="shared" si="13"/>
        <v>0</v>
      </c>
      <c r="AE179" s="36">
        <f t="shared" si="14"/>
        <v>0</v>
      </c>
    </row>
    <row r="180" spans="1:31" x14ac:dyDescent="0.25">
      <c r="A180" s="308"/>
      <c r="B180" s="120"/>
      <c r="C180" s="120"/>
      <c r="D180" s="16">
        <v>2022</v>
      </c>
      <c r="E180" s="74"/>
      <c r="F180" s="102"/>
      <c r="G180" s="74"/>
      <c r="H180" s="102"/>
      <c r="I180" s="74"/>
      <c r="J180" s="102"/>
      <c r="K180" s="74"/>
      <c r="L180" s="102"/>
      <c r="M180" s="74"/>
      <c r="N180" s="102"/>
      <c r="O180" s="74"/>
      <c r="P180" s="102"/>
      <c r="Q180" s="74"/>
      <c r="R180" s="102"/>
      <c r="S180" s="74"/>
      <c r="T180" s="102"/>
      <c r="U180" s="74"/>
      <c r="V180" s="102"/>
      <c r="W180" s="74"/>
      <c r="X180" s="102"/>
      <c r="Y180" s="74"/>
      <c r="Z180" s="102"/>
      <c r="AA180" s="74"/>
      <c r="AB180" s="102"/>
      <c r="AC180" s="31">
        <f t="shared" si="12"/>
        <v>0</v>
      </c>
      <c r="AD180" s="104">
        <f t="shared" si="13"/>
        <v>0</v>
      </c>
      <c r="AE180" s="36">
        <f t="shared" si="14"/>
        <v>0</v>
      </c>
    </row>
    <row r="181" spans="1:31" x14ac:dyDescent="0.25">
      <c r="A181" s="309"/>
      <c r="B181" s="121"/>
      <c r="C181" s="121"/>
      <c r="D181" s="16">
        <v>2023</v>
      </c>
      <c r="E181" s="74"/>
      <c r="F181" s="102"/>
      <c r="G181" s="74"/>
      <c r="H181" s="102"/>
      <c r="I181" s="74"/>
      <c r="J181" s="102"/>
      <c r="K181" s="74"/>
      <c r="L181" s="102"/>
      <c r="M181" s="74"/>
      <c r="N181" s="102"/>
      <c r="O181" s="74"/>
      <c r="P181" s="102"/>
      <c r="Q181" s="74"/>
      <c r="R181" s="102"/>
      <c r="S181" s="74"/>
      <c r="T181" s="102"/>
      <c r="U181" s="74"/>
      <c r="V181" s="102"/>
      <c r="W181" s="74"/>
      <c r="X181" s="102"/>
      <c r="Y181" s="74"/>
      <c r="Z181" s="102"/>
      <c r="AA181" s="74"/>
      <c r="AB181" s="102"/>
      <c r="AC181" s="31">
        <f t="shared" si="12"/>
        <v>0</v>
      </c>
      <c r="AD181" s="104">
        <f t="shared" si="13"/>
        <v>0</v>
      </c>
      <c r="AE181" s="36">
        <f t="shared" si="14"/>
        <v>0</v>
      </c>
    </row>
    <row r="182" spans="1:31" x14ac:dyDescent="0.25">
      <c r="A182" s="301">
        <v>23</v>
      </c>
      <c r="B182" s="304"/>
      <c r="C182" s="304"/>
      <c r="D182" s="114">
        <v>2016</v>
      </c>
      <c r="E182" s="73"/>
      <c r="F182" s="101"/>
      <c r="G182" s="73"/>
      <c r="H182" s="101"/>
      <c r="I182" s="73"/>
      <c r="J182" s="101"/>
      <c r="K182" s="73"/>
      <c r="L182" s="101"/>
      <c r="M182" s="73"/>
      <c r="N182" s="101"/>
      <c r="O182" s="73"/>
      <c r="P182" s="101"/>
      <c r="Q182" s="73"/>
      <c r="R182" s="101"/>
      <c r="S182" s="73"/>
      <c r="T182" s="101"/>
      <c r="U182" s="73"/>
      <c r="V182" s="101"/>
      <c r="W182" s="73"/>
      <c r="X182" s="101"/>
      <c r="Y182" s="73"/>
      <c r="Z182" s="101"/>
      <c r="AA182" s="73"/>
      <c r="AB182" s="101"/>
      <c r="AC182" s="30">
        <f t="shared" si="12"/>
        <v>0</v>
      </c>
      <c r="AD182" s="103">
        <f t="shared" si="13"/>
        <v>0</v>
      </c>
      <c r="AE182" s="35">
        <f t="shared" si="14"/>
        <v>0</v>
      </c>
    </row>
    <row r="183" spans="1:31" x14ac:dyDescent="0.25">
      <c r="A183" s="302"/>
      <c r="B183" s="305"/>
      <c r="C183" s="305"/>
      <c r="D183" s="114">
        <v>2017</v>
      </c>
      <c r="E183" s="73"/>
      <c r="F183" s="101"/>
      <c r="G183" s="73"/>
      <c r="H183" s="101"/>
      <c r="I183" s="73"/>
      <c r="J183" s="101"/>
      <c r="K183" s="73"/>
      <c r="L183" s="101"/>
      <c r="M183" s="73"/>
      <c r="N183" s="101"/>
      <c r="O183" s="73"/>
      <c r="P183" s="101"/>
      <c r="Q183" s="73"/>
      <c r="R183" s="101"/>
      <c r="S183" s="73"/>
      <c r="T183" s="101"/>
      <c r="U183" s="73"/>
      <c r="V183" s="101"/>
      <c r="W183" s="73"/>
      <c r="X183" s="101"/>
      <c r="Y183" s="73"/>
      <c r="Z183" s="101"/>
      <c r="AA183" s="73"/>
      <c r="AB183" s="101"/>
      <c r="AC183" s="30">
        <f t="shared" si="12"/>
        <v>0</v>
      </c>
      <c r="AD183" s="103">
        <f t="shared" si="13"/>
        <v>0</v>
      </c>
      <c r="AE183" s="35">
        <f t="shared" si="14"/>
        <v>0</v>
      </c>
    </row>
    <row r="184" spans="1:31" x14ac:dyDescent="0.25">
      <c r="A184" s="302"/>
      <c r="B184" s="305"/>
      <c r="C184" s="305"/>
      <c r="D184" s="114">
        <v>2018</v>
      </c>
      <c r="E184" s="73"/>
      <c r="F184" s="101"/>
      <c r="G184" s="73"/>
      <c r="H184" s="101"/>
      <c r="I184" s="73"/>
      <c r="J184" s="101"/>
      <c r="K184" s="73"/>
      <c r="L184" s="101"/>
      <c r="M184" s="73"/>
      <c r="N184" s="101"/>
      <c r="O184" s="73"/>
      <c r="P184" s="101"/>
      <c r="Q184" s="73"/>
      <c r="R184" s="101"/>
      <c r="S184" s="73"/>
      <c r="T184" s="101"/>
      <c r="U184" s="73"/>
      <c r="V184" s="101"/>
      <c r="W184" s="73"/>
      <c r="X184" s="101"/>
      <c r="Y184" s="73"/>
      <c r="Z184" s="101"/>
      <c r="AA184" s="73"/>
      <c r="AB184" s="101"/>
      <c r="AC184" s="30">
        <f t="shared" si="12"/>
        <v>0</v>
      </c>
      <c r="AD184" s="103">
        <f t="shared" si="13"/>
        <v>0</v>
      </c>
      <c r="AE184" s="35">
        <f t="shared" si="14"/>
        <v>0</v>
      </c>
    </row>
    <row r="185" spans="1:31" x14ac:dyDescent="0.25">
      <c r="A185" s="302"/>
      <c r="B185" s="305"/>
      <c r="C185" s="305"/>
      <c r="D185" s="114">
        <v>2019</v>
      </c>
      <c r="E185" s="73"/>
      <c r="F185" s="101"/>
      <c r="G185" s="73"/>
      <c r="H185" s="101"/>
      <c r="I185" s="73"/>
      <c r="J185" s="101"/>
      <c r="K185" s="73"/>
      <c r="L185" s="101"/>
      <c r="M185" s="73"/>
      <c r="N185" s="101"/>
      <c r="O185" s="73"/>
      <c r="P185" s="101"/>
      <c r="Q185" s="73"/>
      <c r="R185" s="101"/>
      <c r="S185" s="73"/>
      <c r="T185" s="101"/>
      <c r="U185" s="73"/>
      <c r="V185" s="101"/>
      <c r="W185" s="73"/>
      <c r="X185" s="101"/>
      <c r="Y185" s="73"/>
      <c r="Z185" s="101"/>
      <c r="AA185" s="73"/>
      <c r="AB185" s="101"/>
      <c r="AC185" s="30">
        <f t="shared" si="12"/>
        <v>0</v>
      </c>
      <c r="AD185" s="103">
        <f t="shared" si="13"/>
        <v>0</v>
      </c>
      <c r="AE185" s="35">
        <f t="shared" si="14"/>
        <v>0</v>
      </c>
    </row>
    <row r="186" spans="1:31" x14ac:dyDescent="0.25">
      <c r="A186" s="302"/>
      <c r="B186" s="305"/>
      <c r="C186" s="305"/>
      <c r="D186" s="114">
        <v>2020</v>
      </c>
      <c r="E186" s="73"/>
      <c r="F186" s="101"/>
      <c r="G186" s="73"/>
      <c r="H186" s="101"/>
      <c r="I186" s="73"/>
      <c r="J186" s="101"/>
      <c r="K186" s="73"/>
      <c r="L186" s="101"/>
      <c r="M186" s="73"/>
      <c r="N186" s="101"/>
      <c r="O186" s="73"/>
      <c r="P186" s="101"/>
      <c r="Q186" s="73"/>
      <c r="R186" s="101"/>
      <c r="S186" s="73"/>
      <c r="T186" s="101"/>
      <c r="U186" s="73"/>
      <c r="V186" s="101"/>
      <c r="W186" s="73"/>
      <c r="X186" s="101"/>
      <c r="Y186" s="73"/>
      <c r="Z186" s="101"/>
      <c r="AA186" s="73"/>
      <c r="AB186" s="101"/>
      <c r="AC186" s="30">
        <f t="shared" si="12"/>
        <v>0</v>
      </c>
      <c r="AD186" s="103">
        <f t="shared" si="13"/>
        <v>0</v>
      </c>
      <c r="AE186" s="35">
        <f t="shared" si="14"/>
        <v>0</v>
      </c>
    </row>
    <row r="187" spans="1:31" x14ac:dyDescent="0.25">
      <c r="A187" s="302"/>
      <c r="B187" s="305"/>
      <c r="C187" s="305"/>
      <c r="D187" s="114">
        <v>2021</v>
      </c>
      <c r="E187" s="73"/>
      <c r="F187" s="101"/>
      <c r="G187" s="73"/>
      <c r="H187" s="101"/>
      <c r="I187" s="73"/>
      <c r="J187" s="101"/>
      <c r="K187" s="73"/>
      <c r="L187" s="101"/>
      <c r="M187" s="73"/>
      <c r="N187" s="101"/>
      <c r="O187" s="73"/>
      <c r="P187" s="101"/>
      <c r="Q187" s="73"/>
      <c r="R187" s="101"/>
      <c r="S187" s="73"/>
      <c r="T187" s="101"/>
      <c r="U187" s="73"/>
      <c r="V187" s="101"/>
      <c r="W187" s="73"/>
      <c r="X187" s="101"/>
      <c r="Y187" s="73"/>
      <c r="Z187" s="101"/>
      <c r="AA187" s="73"/>
      <c r="AB187" s="101"/>
      <c r="AC187" s="30">
        <f t="shared" si="12"/>
        <v>0</v>
      </c>
      <c r="AD187" s="103">
        <f t="shared" si="13"/>
        <v>0</v>
      </c>
      <c r="AE187" s="35">
        <f t="shared" si="14"/>
        <v>0</v>
      </c>
    </row>
    <row r="188" spans="1:31" x14ac:dyDescent="0.25">
      <c r="A188" s="302"/>
      <c r="B188" s="305"/>
      <c r="C188" s="305"/>
      <c r="D188" s="114">
        <v>2022</v>
      </c>
      <c r="E188" s="73"/>
      <c r="F188" s="101"/>
      <c r="G188" s="73"/>
      <c r="H188" s="101"/>
      <c r="I188" s="73"/>
      <c r="J188" s="101"/>
      <c r="K188" s="73"/>
      <c r="L188" s="101"/>
      <c r="M188" s="73"/>
      <c r="N188" s="101"/>
      <c r="O188" s="73"/>
      <c r="P188" s="101"/>
      <c r="Q188" s="73"/>
      <c r="R188" s="101"/>
      <c r="S188" s="73"/>
      <c r="T188" s="101"/>
      <c r="U188" s="73"/>
      <c r="V188" s="101"/>
      <c r="W188" s="73"/>
      <c r="X188" s="101"/>
      <c r="Y188" s="73"/>
      <c r="Z188" s="101"/>
      <c r="AA188" s="73"/>
      <c r="AB188" s="101"/>
      <c r="AC188" s="30">
        <f t="shared" si="12"/>
        <v>0</v>
      </c>
      <c r="AD188" s="103">
        <f t="shared" si="13"/>
        <v>0</v>
      </c>
      <c r="AE188" s="35">
        <f t="shared" si="14"/>
        <v>0</v>
      </c>
    </row>
    <row r="189" spans="1:31" x14ac:dyDescent="0.25">
      <c r="A189" s="303"/>
      <c r="B189" s="306"/>
      <c r="C189" s="306"/>
      <c r="D189" s="114">
        <v>2023</v>
      </c>
      <c r="E189" s="73"/>
      <c r="F189" s="101"/>
      <c r="G189" s="73"/>
      <c r="H189" s="101"/>
      <c r="I189" s="73"/>
      <c r="J189" s="101"/>
      <c r="K189" s="73"/>
      <c r="L189" s="101"/>
      <c r="M189" s="73"/>
      <c r="N189" s="101"/>
      <c r="O189" s="73"/>
      <c r="P189" s="101"/>
      <c r="Q189" s="73"/>
      <c r="R189" s="101"/>
      <c r="S189" s="73"/>
      <c r="T189" s="101"/>
      <c r="U189" s="73"/>
      <c r="V189" s="101"/>
      <c r="W189" s="73"/>
      <c r="X189" s="101"/>
      <c r="Y189" s="73"/>
      <c r="Z189" s="101"/>
      <c r="AA189" s="73"/>
      <c r="AB189" s="101"/>
      <c r="AC189" s="30">
        <f t="shared" si="12"/>
        <v>0</v>
      </c>
      <c r="AD189" s="103">
        <f t="shared" si="13"/>
        <v>0</v>
      </c>
      <c r="AE189" s="35">
        <f t="shared" si="14"/>
        <v>0</v>
      </c>
    </row>
    <row r="190" spans="1:31" x14ac:dyDescent="0.25">
      <c r="A190" s="307">
        <v>24</v>
      </c>
      <c r="B190" s="119"/>
      <c r="C190" s="119"/>
      <c r="D190" s="116">
        <v>2016</v>
      </c>
      <c r="E190" s="117"/>
      <c r="F190" s="118"/>
      <c r="G190" s="117"/>
      <c r="H190" s="118"/>
      <c r="I190" s="117"/>
      <c r="J190" s="118"/>
      <c r="K190" s="117"/>
      <c r="L190" s="118"/>
      <c r="M190" s="117"/>
      <c r="N190" s="118"/>
      <c r="O190" s="117"/>
      <c r="P190" s="118"/>
      <c r="Q190" s="117"/>
      <c r="R190" s="118"/>
      <c r="S190" s="117"/>
      <c r="T190" s="118"/>
      <c r="U190" s="117"/>
      <c r="V190" s="118"/>
      <c r="W190" s="117"/>
      <c r="X190" s="118"/>
      <c r="Y190" s="117"/>
      <c r="Z190" s="118"/>
      <c r="AA190" s="117"/>
      <c r="AB190" s="118"/>
      <c r="AC190" s="31">
        <f t="shared" si="12"/>
        <v>0</v>
      </c>
      <c r="AD190" s="104">
        <f t="shared" si="13"/>
        <v>0</v>
      </c>
      <c r="AE190" s="36">
        <f t="shared" si="14"/>
        <v>0</v>
      </c>
    </row>
    <row r="191" spans="1:31" x14ac:dyDescent="0.25">
      <c r="A191" s="308"/>
      <c r="B191" s="120"/>
      <c r="C191" s="120"/>
      <c r="D191" s="116">
        <v>2017</v>
      </c>
      <c r="E191" s="117"/>
      <c r="F191" s="118"/>
      <c r="G191" s="117"/>
      <c r="H191" s="118"/>
      <c r="I191" s="117"/>
      <c r="J191" s="118"/>
      <c r="K191" s="117"/>
      <c r="L191" s="118"/>
      <c r="M191" s="117"/>
      <c r="N191" s="118"/>
      <c r="O191" s="117"/>
      <c r="P191" s="118"/>
      <c r="Q191" s="117"/>
      <c r="R191" s="118"/>
      <c r="S191" s="117"/>
      <c r="T191" s="118"/>
      <c r="U191" s="117"/>
      <c r="V191" s="118"/>
      <c r="W191" s="117"/>
      <c r="X191" s="118"/>
      <c r="Y191" s="117"/>
      <c r="Z191" s="118"/>
      <c r="AA191" s="117"/>
      <c r="AB191" s="118"/>
      <c r="AC191" s="31">
        <f t="shared" si="12"/>
        <v>0</v>
      </c>
      <c r="AD191" s="104">
        <f t="shared" si="13"/>
        <v>0</v>
      </c>
      <c r="AE191" s="36">
        <f t="shared" si="14"/>
        <v>0</v>
      </c>
    </row>
    <row r="192" spans="1:31" x14ac:dyDescent="0.25">
      <c r="A192" s="308"/>
      <c r="B192" s="120"/>
      <c r="C192" s="120"/>
      <c r="D192" s="116">
        <v>2018</v>
      </c>
      <c r="E192" s="117"/>
      <c r="F192" s="118"/>
      <c r="G192" s="117"/>
      <c r="H192" s="118"/>
      <c r="I192" s="117"/>
      <c r="J192" s="118"/>
      <c r="K192" s="117"/>
      <c r="L192" s="118"/>
      <c r="M192" s="117"/>
      <c r="N192" s="118"/>
      <c r="O192" s="117"/>
      <c r="P192" s="118"/>
      <c r="Q192" s="117"/>
      <c r="R192" s="118"/>
      <c r="S192" s="117"/>
      <c r="T192" s="118"/>
      <c r="U192" s="117"/>
      <c r="V192" s="118"/>
      <c r="W192" s="117"/>
      <c r="X192" s="118"/>
      <c r="Y192" s="117"/>
      <c r="Z192" s="118"/>
      <c r="AA192" s="117"/>
      <c r="AB192" s="118"/>
      <c r="AC192" s="31">
        <f t="shared" si="12"/>
        <v>0</v>
      </c>
      <c r="AD192" s="104">
        <f t="shared" si="13"/>
        <v>0</v>
      </c>
      <c r="AE192" s="36">
        <f t="shared" si="14"/>
        <v>0</v>
      </c>
    </row>
    <row r="193" spans="1:31" x14ac:dyDescent="0.25">
      <c r="A193" s="308"/>
      <c r="B193" s="120"/>
      <c r="C193" s="120"/>
      <c r="D193" s="116">
        <v>2019</v>
      </c>
      <c r="E193" s="117"/>
      <c r="F193" s="118"/>
      <c r="G193" s="117"/>
      <c r="H193" s="118"/>
      <c r="I193" s="117"/>
      <c r="J193" s="118"/>
      <c r="K193" s="117"/>
      <c r="L193" s="118"/>
      <c r="M193" s="117"/>
      <c r="N193" s="118"/>
      <c r="O193" s="117"/>
      <c r="P193" s="118"/>
      <c r="Q193" s="117"/>
      <c r="R193" s="118"/>
      <c r="S193" s="117"/>
      <c r="T193" s="118"/>
      <c r="U193" s="117"/>
      <c r="V193" s="118"/>
      <c r="W193" s="117"/>
      <c r="X193" s="118"/>
      <c r="Y193" s="117"/>
      <c r="Z193" s="118"/>
      <c r="AA193" s="117"/>
      <c r="AB193" s="118"/>
      <c r="AC193" s="31">
        <f t="shared" si="12"/>
        <v>0</v>
      </c>
      <c r="AD193" s="104">
        <f t="shared" si="13"/>
        <v>0</v>
      </c>
      <c r="AE193" s="36">
        <f t="shared" si="14"/>
        <v>0</v>
      </c>
    </row>
    <row r="194" spans="1:31" x14ac:dyDescent="0.25">
      <c r="A194" s="308"/>
      <c r="B194" s="120"/>
      <c r="C194" s="120"/>
      <c r="D194" s="16">
        <v>2020</v>
      </c>
      <c r="E194" s="74"/>
      <c r="F194" s="102"/>
      <c r="G194" s="74"/>
      <c r="H194" s="102"/>
      <c r="I194" s="74"/>
      <c r="J194" s="102"/>
      <c r="K194" s="74"/>
      <c r="L194" s="102"/>
      <c r="M194" s="74"/>
      <c r="N194" s="102"/>
      <c r="O194" s="74"/>
      <c r="P194" s="102"/>
      <c r="Q194" s="74"/>
      <c r="R194" s="102"/>
      <c r="S194" s="74"/>
      <c r="T194" s="102"/>
      <c r="U194" s="74"/>
      <c r="V194" s="102"/>
      <c r="W194" s="74"/>
      <c r="X194" s="102"/>
      <c r="Y194" s="74"/>
      <c r="Z194" s="102"/>
      <c r="AA194" s="74"/>
      <c r="AB194" s="102"/>
      <c r="AC194" s="31">
        <f t="shared" si="12"/>
        <v>0</v>
      </c>
      <c r="AD194" s="104">
        <f t="shared" si="13"/>
        <v>0</v>
      </c>
      <c r="AE194" s="36">
        <f t="shared" si="14"/>
        <v>0</v>
      </c>
    </row>
    <row r="195" spans="1:31" x14ac:dyDescent="0.25">
      <c r="A195" s="308"/>
      <c r="B195" s="120"/>
      <c r="C195" s="120"/>
      <c r="D195" s="16">
        <v>2021</v>
      </c>
      <c r="E195" s="74"/>
      <c r="F195" s="102"/>
      <c r="G195" s="74"/>
      <c r="H195" s="102"/>
      <c r="I195" s="74"/>
      <c r="J195" s="102"/>
      <c r="K195" s="74"/>
      <c r="L195" s="102"/>
      <c r="M195" s="74"/>
      <c r="N195" s="102"/>
      <c r="O195" s="74"/>
      <c r="P195" s="102"/>
      <c r="Q195" s="74"/>
      <c r="R195" s="102"/>
      <c r="S195" s="74"/>
      <c r="T195" s="102"/>
      <c r="U195" s="74"/>
      <c r="V195" s="102"/>
      <c r="W195" s="74"/>
      <c r="X195" s="102"/>
      <c r="Y195" s="74"/>
      <c r="Z195" s="102"/>
      <c r="AA195" s="74"/>
      <c r="AB195" s="102"/>
      <c r="AC195" s="31">
        <f t="shared" si="12"/>
        <v>0</v>
      </c>
      <c r="AD195" s="104">
        <f t="shared" si="13"/>
        <v>0</v>
      </c>
      <c r="AE195" s="36">
        <f t="shared" si="14"/>
        <v>0</v>
      </c>
    </row>
    <row r="196" spans="1:31" x14ac:dyDescent="0.25">
      <c r="A196" s="308"/>
      <c r="B196" s="120"/>
      <c r="C196" s="120"/>
      <c r="D196" s="16">
        <v>2022</v>
      </c>
      <c r="E196" s="74"/>
      <c r="F196" s="102"/>
      <c r="G196" s="74"/>
      <c r="H196" s="102"/>
      <c r="I196" s="74"/>
      <c r="J196" s="102"/>
      <c r="K196" s="74"/>
      <c r="L196" s="102"/>
      <c r="M196" s="74"/>
      <c r="N196" s="102"/>
      <c r="O196" s="74"/>
      <c r="P196" s="102"/>
      <c r="Q196" s="74"/>
      <c r="R196" s="102"/>
      <c r="S196" s="74"/>
      <c r="T196" s="102"/>
      <c r="U196" s="74"/>
      <c r="V196" s="102"/>
      <c r="W196" s="74"/>
      <c r="X196" s="102"/>
      <c r="Y196" s="74"/>
      <c r="Z196" s="102"/>
      <c r="AA196" s="74"/>
      <c r="AB196" s="102"/>
      <c r="AC196" s="31">
        <f t="shared" si="12"/>
        <v>0</v>
      </c>
      <c r="AD196" s="104">
        <f t="shared" si="13"/>
        <v>0</v>
      </c>
      <c r="AE196" s="36">
        <f t="shared" si="14"/>
        <v>0</v>
      </c>
    </row>
    <row r="197" spans="1:31" x14ac:dyDescent="0.25">
      <c r="A197" s="309"/>
      <c r="B197" s="121"/>
      <c r="C197" s="121"/>
      <c r="D197" s="16">
        <v>2023</v>
      </c>
      <c r="E197" s="74"/>
      <c r="F197" s="102"/>
      <c r="G197" s="74"/>
      <c r="H197" s="102"/>
      <c r="I197" s="74"/>
      <c r="J197" s="102"/>
      <c r="K197" s="74"/>
      <c r="L197" s="102"/>
      <c r="M197" s="74"/>
      <c r="N197" s="102"/>
      <c r="O197" s="74"/>
      <c r="P197" s="102"/>
      <c r="Q197" s="74"/>
      <c r="R197" s="102"/>
      <c r="S197" s="74"/>
      <c r="T197" s="102"/>
      <c r="U197" s="74"/>
      <c r="V197" s="102"/>
      <c r="W197" s="74"/>
      <c r="X197" s="102"/>
      <c r="Y197" s="74"/>
      <c r="Z197" s="102"/>
      <c r="AA197" s="74"/>
      <c r="AB197" s="102"/>
      <c r="AC197" s="31">
        <f t="shared" si="12"/>
        <v>0</v>
      </c>
      <c r="AD197" s="104">
        <f t="shared" si="13"/>
        <v>0</v>
      </c>
      <c r="AE197" s="36">
        <f t="shared" si="14"/>
        <v>0</v>
      </c>
    </row>
    <row r="198" spans="1:31" x14ac:dyDescent="0.25">
      <c r="A198" s="301">
        <v>25</v>
      </c>
      <c r="B198" s="304"/>
      <c r="C198" s="304"/>
      <c r="D198" s="114">
        <v>2016</v>
      </c>
      <c r="E198" s="73"/>
      <c r="F198" s="101"/>
      <c r="G198" s="73"/>
      <c r="H198" s="101"/>
      <c r="I198" s="73"/>
      <c r="J198" s="101"/>
      <c r="K198" s="73"/>
      <c r="L198" s="101"/>
      <c r="M198" s="73"/>
      <c r="N198" s="101"/>
      <c r="O198" s="73"/>
      <c r="P198" s="101"/>
      <c r="Q198" s="73"/>
      <c r="R198" s="101"/>
      <c r="S198" s="73"/>
      <c r="T198" s="101"/>
      <c r="U198" s="73"/>
      <c r="V198" s="101"/>
      <c r="W198" s="73"/>
      <c r="X198" s="101"/>
      <c r="Y198" s="73"/>
      <c r="Z198" s="101"/>
      <c r="AA198" s="73"/>
      <c r="AB198" s="101"/>
      <c r="AC198" s="30">
        <f t="shared" ref="AC198:AC205" si="15">E198+G198+I198+K198+M198+O198+Q198+S198+U198+W198+Y198+AA198</f>
        <v>0</v>
      </c>
      <c r="AD198" s="103">
        <f t="shared" ref="AD198:AD205" si="16">F198+H198+J198+L198+N198+P198+R198+T198+V198+X198+Z198+AB198</f>
        <v>0</v>
      </c>
      <c r="AE198" s="35">
        <f t="shared" ref="AE198:AE205" si="17">(AC198*0.086)/1000</f>
        <v>0</v>
      </c>
    </row>
    <row r="199" spans="1:31" x14ac:dyDescent="0.25">
      <c r="A199" s="302"/>
      <c r="B199" s="305"/>
      <c r="C199" s="305"/>
      <c r="D199" s="114">
        <v>2017</v>
      </c>
      <c r="E199" s="73"/>
      <c r="F199" s="101"/>
      <c r="G199" s="73"/>
      <c r="H199" s="101"/>
      <c r="I199" s="73"/>
      <c r="J199" s="101"/>
      <c r="K199" s="73"/>
      <c r="L199" s="101"/>
      <c r="M199" s="73"/>
      <c r="N199" s="101"/>
      <c r="O199" s="73"/>
      <c r="P199" s="101"/>
      <c r="Q199" s="73"/>
      <c r="R199" s="101"/>
      <c r="S199" s="73"/>
      <c r="T199" s="101"/>
      <c r="U199" s="73"/>
      <c r="V199" s="101"/>
      <c r="W199" s="73"/>
      <c r="X199" s="101"/>
      <c r="Y199" s="73"/>
      <c r="Z199" s="101"/>
      <c r="AA199" s="73"/>
      <c r="AB199" s="101"/>
      <c r="AC199" s="30">
        <f t="shared" si="15"/>
        <v>0</v>
      </c>
      <c r="AD199" s="103">
        <f t="shared" si="16"/>
        <v>0</v>
      </c>
      <c r="AE199" s="35">
        <f t="shared" si="17"/>
        <v>0</v>
      </c>
    </row>
    <row r="200" spans="1:31" x14ac:dyDescent="0.25">
      <c r="A200" s="302"/>
      <c r="B200" s="305"/>
      <c r="C200" s="305"/>
      <c r="D200" s="114">
        <v>2018</v>
      </c>
      <c r="E200" s="73"/>
      <c r="F200" s="101"/>
      <c r="G200" s="73"/>
      <c r="H200" s="101"/>
      <c r="I200" s="73"/>
      <c r="J200" s="101"/>
      <c r="K200" s="73"/>
      <c r="L200" s="101"/>
      <c r="M200" s="73"/>
      <c r="N200" s="101"/>
      <c r="O200" s="73"/>
      <c r="P200" s="101"/>
      <c r="Q200" s="73"/>
      <c r="R200" s="101"/>
      <c r="S200" s="73"/>
      <c r="T200" s="101"/>
      <c r="U200" s="73"/>
      <c r="V200" s="101"/>
      <c r="W200" s="73"/>
      <c r="X200" s="101"/>
      <c r="Y200" s="73"/>
      <c r="Z200" s="101"/>
      <c r="AA200" s="73"/>
      <c r="AB200" s="101"/>
      <c r="AC200" s="30">
        <f t="shared" si="15"/>
        <v>0</v>
      </c>
      <c r="AD200" s="103">
        <f t="shared" si="16"/>
        <v>0</v>
      </c>
      <c r="AE200" s="35">
        <f t="shared" si="17"/>
        <v>0</v>
      </c>
    </row>
    <row r="201" spans="1:31" x14ac:dyDescent="0.25">
      <c r="A201" s="302"/>
      <c r="B201" s="305"/>
      <c r="C201" s="305"/>
      <c r="D201" s="114">
        <v>2019</v>
      </c>
      <c r="E201" s="73"/>
      <c r="F201" s="101"/>
      <c r="G201" s="73"/>
      <c r="H201" s="101"/>
      <c r="I201" s="73"/>
      <c r="J201" s="101"/>
      <c r="K201" s="73"/>
      <c r="L201" s="101"/>
      <c r="M201" s="73"/>
      <c r="N201" s="101"/>
      <c r="O201" s="73"/>
      <c r="P201" s="101"/>
      <c r="Q201" s="73"/>
      <c r="R201" s="101"/>
      <c r="S201" s="73"/>
      <c r="T201" s="101"/>
      <c r="U201" s="73"/>
      <c r="V201" s="101"/>
      <c r="W201" s="73"/>
      <c r="X201" s="101"/>
      <c r="Y201" s="73"/>
      <c r="Z201" s="101"/>
      <c r="AA201" s="73"/>
      <c r="AB201" s="101"/>
      <c r="AC201" s="30">
        <f t="shared" si="15"/>
        <v>0</v>
      </c>
      <c r="AD201" s="103">
        <f t="shared" si="16"/>
        <v>0</v>
      </c>
      <c r="AE201" s="35">
        <f t="shared" si="17"/>
        <v>0</v>
      </c>
    </row>
    <row r="202" spans="1:31" x14ac:dyDescent="0.25">
      <c r="A202" s="302"/>
      <c r="B202" s="305"/>
      <c r="C202" s="305"/>
      <c r="D202" s="114">
        <v>2020</v>
      </c>
      <c r="E202" s="73"/>
      <c r="F202" s="101"/>
      <c r="G202" s="73"/>
      <c r="H202" s="101"/>
      <c r="I202" s="73"/>
      <c r="J202" s="101"/>
      <c r="K202" s="73"/>
      <c r="L202" s="101"/>
      <c r="M202" s="73"/>
      <c r="N202" s="101"/>
      <c r="O202" s="73"/>
      <c r="P202" s="101"/>
      <c r="Q202" s="73"/>
      <c r="R202" s="101"/>
      <c r="S202" s="73"/>
      <c r="T202" s="101"/>
      <c r="U202" s="73"/>
      <c r="V202" s="101"/>
      <c r="W202" s="73"/>
      <c r="X202" s="101"/>
      <c r="Y202" s="73"/>
      <c r="Z202" s="101"/>
      <c r="AA202" s="73"/>
      <c r="AB202" s="101"/>
      <c r="AC202" s="30">
        <f t="shared" si="15"/>
        <v>0</v>
      </c>
      <c r="AD202" s="103">
        <f t="shared" si="16"/>
        <v>0</v>
      </c>
      <c r="AE202" s="35">
        <f t="shared" si="17"/>
        <v>0</v>
      </c>
    </row>
    <row r="203" spans="1:31" x14ac:dyDescent="0.25">
      <c r="A203" s="302"/>
      <c r="B203" s="305"/>
      <c r="C203" s="305"/>
      <c r="D203" s="114">
        <v>2021</v>
      </c>
      <c r="E203" s="73"/>
      <c r="F203" s="101"/>
      <c r="G203" s="73"/>
      <c r="H203" s="101"/>
      <c r="I203" s="73"/>
      <c r="J203" s="101"/>
      <c r="K203" s="73"/>
      <c r="L203" s="101"/>
      <c r="M203" s="73"/>
      <c r="N203" s="101"/>
      <c r="O203" s="73"/>
      <c r="P203" s="101"/>
      <c r="Q203" s="73"/>
      <c r="R203" s="101"/>
      <c r="S203" s="73"/>
      <c r="T203" s="101"/>
      <c r="U203" s="73"/>
      <c r="V203" s="101"/>
      <c r="W203" s="73"/>
      <c r="X203" s="101"/>
      <c r="Y203" s="73"/>
      <c r="Z203" s="101"/>
      <c r="AA203" s="73"/>
      <c r="AB203" s="101"/>
      <c r="AC203" s="30">
        <f t="shared" si="15"/>
        <v>0</v>
      </c>
      <c r="AD203" s="103">
        <f t="shared" si="16"/>
        <v>0</v>
      </c>
      <c r="AE203" s="35">
        <f t="shared" si="17"/>
        <v>0</v>
      </c>
    </row>
    <row r="204" spans="1:31" x14ac:dyDescent="0.25">
      <c r="A204" s="302"/>
      <c r="B204" s="305"/>
      <c r="C204" s="305"/>
      <c r="D204" s="114">
        <v>2022</v>
      </c>
      <c r="E204" s="73"/>
      <c r="F204" s="101"/>
      <c r="G204" s="73"/>
      <c r="H204" s="101"/>
      <c r="I204" s="73"/>
      <c r="J204" s="101"/>
      <c r="K204" s="73"/>
      <c r="L204" s="101"/>
      <c r="M204" s="73"/>
      <c r="N204" s="101"/>
      <c r="O204" s="73"/>
      <c r="P204" s="101"/>
      <c r="Q204" s="73"/>
      <c r="R204" s="101"/>
      <c r="S204" s="73"/>
      <c r="T204" s="101"/>
      <c r="U204" s="73"/>
      <c r="V204" s="101"/>
      <c r="W204" s="73"/>
      <c r="X204" s="101"/>
      <c r="Y204" s="73"/>
      <c r="Z204" s="101"/>
      <c r="AA204" s="73"/>
      <c r="AB204" s="101"/>
      <c r="AC204" s="30">
        <f t="shared" si="15"/>
        <v>0</v>
      </c>
      <c r="AD204" s="103">
        <f t="shared" si="16"/>
        <v>0</v>
      </c>
      <c r="AE204" s="35">
        <f t="shared" si="17"/>
        <v>0</v>
      </c>
    </row>
    <row r="205" spans="1:31" x14ac:dyDescent="0.25">
      <c r="A205" s="303"/>
      <c r="B205" s="306"/>
      <c r="C205" s="306"/>
      <c r="D205" s="114">
        <v>2023</v>
      </c>
      <c r="E205" s="73"/>
      <c r="F205" s="101"/>
      <c r="G205" s="73"/>
      <c r="H205" s="101"/>
      <c r="I205" s="73"/>
      <c r="J205" s="101"/>
      <c r="K205" s="73"/>
      <c r="L205" s="101"/>
      <c r="M205" s="73"/>
      <c r="N205" s="101"/>
      <c r="O205" s="73"/>
      <c r="P205" s="101"/>
      <c r="Q205" s="73"/>
      <c r="R205" s="101"/>
      <c r="S205" s="73"/>
      <c r="T205" s="101"/>
      <c r="U205" s="73"/>
      <c r="V205" s="101"/>
      <c r="W205" s="73"/>
      <c r="X205" s="101"/>
      <c r="Y205" s="73"/>
      <c r="Z205" s="101"/>
      <c r="AA205" s="73"/>
      <c r="AB205" s="101"/>
      <c r="AC205" s="30">
        <f t="shared" si="15"/>
        <v>0</v>
      </c>
      <c r="AD205" s="103">
        <f t="shared" si="16"/>
        <v>0</v>
      </c>
      <c r="AE205" s="35">
        <f t="shared" si="17"/>
        <v>0</v>
      </c>
    </row>
    <row r="206" spans="1:31" x14ac:dyDescent="0.25">
      <c r="AC206" s="300" t="s">
        <v>198</v>
      </c>
      <c r="AD206" s="300"/>
      <c r="AE206" s="300"/>
    </row>
    <row r="207" spans="1:31" ht="15.75" x14ac:dyDescent="0.25">
      <c r="A207" s="146"/>
      <c r="B207" s="147"/>
      <c r="C207" s="147"/>
      <c r="D207" s="147"/>
      <c r="E207" s="147"/>
      <c r="F207" s="147"/>
      <c r="G207" s="147"/>
      <c r="H207" s="147"/>
      <c r="I207" s="147"/>
      <c r="J207" s="147"/>
      <c r="K207" s="147"/>
      <c r="L207" s="147"/>
      <c r="M207" s="147"/>
      <c r="N207" s="147"/>
      <c r="O207" s="147"/>
      <c r="P207" s="147"/>
      <c r="Q207" s="147"/>
      <c r="R207" s="147"/>
      <c r="S207" s="147"/>
      <c r="T207" s="147"/>
      <c r="U207" s="147"/>
      <c r="V207" s="147"/>
      <c r="W207" s="147"/>
      <c r="X207" s="147"/>
      <c r="Y207" s="147"/>
      <c r="Z207" s="147"/>
      <c r="AA207" s="147"/>
      <c r="AB207" s="147"/>
      <c r="AC207" s="72" t="s">
        <v>15</v>
      </c>
      <c r="AD207" s="72" t="s">
        <v>16</v>
      </c>
      <c r="AE207" s="72" t="s">
        <v>28</v>
      </c>
    </row>
    <row r="208" spans="1:31" ht="15.75" x14ac:dyDescent="0.25">
      <c r="A208" s="144"/>
      <c r="B208" s="145"/>
      <c r="C208" s="145"/>
      <c r="D208" s="145"/>
      <c r="E208" s="145"/>
      <c r="F208" s="145"/>
      <c r="G208" s="145"/>
      <c r="H208" s="145"/>
      <c r="I208" s="145"/>
      <c r="J208" s="145"/>
      <c r="K208" s="145"/>
      <c r="L208" s="145"/>
      <c r="M208" s="145"/>
      <c r="N208" s="145"/>
      <c r="O208" s="145"/>
      <c r="P208" s="145"/>
      <c r="Q208" s="145"/>
      <c r="R208" s="145"/>
      <c r="S208" s="145"/>
      <c r="T208" s="145"/>
      <c r="U208" s="145"/>
      <c r="V208" s="145"/>
      <c r="W208" s="145"/>
      <c r="X208" s="145"/>
      <c r="Y208" s="145"/>
      <c r="Z208" s="145"/>
      <c r="AA208" s="145"/>
      <c r="AB208" s="145">
        <v>2016</v>
      </c>
      <c r="AC208" s="149">
        <f>AC6+AC14+AC22+AC30+AC38+AC46+AC54+AC62+AC70+AC78+AC86+AC94+AC110+AC118+AC126+AC134+AC142+AC150+AC158+AC166+AC174+AC182+AC190+AC198+AC102</f>
        <v>0</v>
      </c>
      <c r="AD208" s="156">
        <f t="shared" ref="AD208:AE208" si="18">AD6+AD14+AD22+AD30+AD38+AD46+AD54+AD62+AD70+AD78+AD86+AD94+AD110+AD118+AD126+AD134+AD142+AD150+AD158+AD166+AD174+AD182+AD190+AD198+AD102</f>
        <v>0</v>
      </c>
      <c r="AE208" s="149">
        <f t="shared" si="18"/>
        <v>0</v>
      </c>
    </row>
    <row r="209" spans="4:31" ht="15.75" x14ac:dyDescent="0.25">
      <c r="AB209" s="148">
        <v>2017</v>
      </c>
      <c r="AC209" s="149">
        <f t="shared" ref="AC209:AE214" si="19">AC7+AC15+AC23+AC31+AC39+AC47+AC55+AC63+AC71+AC79+AC87+AC95+AC111+AC119+AC127+AC135+AC143+AC151+AC159+AC167+AC175+AC183+AC191+AC199+AC103</f>
        <v>0</v>
      </c>
      <c r="AD209" s="156">
        <f t="shared" si="19"/>
        <v>0</v>
      </c>
      <c r="AE209" s="149">
        <f t="shared" si="19"/>
        <v>0</v>
      </c>
    </row>
    <row r="210" spans="4:31" ht="15.75" x14ac:dyDescent="0.25">
      <c r="D210" s="70"/>
      <c r="E210" s="72"/>
      <c r="F210" s="72"/>
      <c r="G210" s="72"/>
      <c r="H210" s="72"/>
      <c r="I210" s="72"/>
      <c r="J210" s="72"/>
      <c r="K210" s="72"/>
      <c r="L210" s="72"/>
      <c r="M210" s="72"/>
      <c r="N210" s="72"/>
      <c r="O210" s="72"/>
      <c r="P210" s="72"/>
      <c r="R210" s="2"/>
      <c r="T210" s="2"/>
      <c r="V210" s="2"/>
      <c r="X210" s="2"/>
      <c r="Z210" s="2"/>
      <c r="AB210" s="145">
        <v>2018</v>
      </c>
      <c r="AC210" s="149">
        <f t="shared" si="19"/>
        <v>0</v>
      </c>
      <c r="AD210" s="156">
        <f t="shared" si="19"/>
        <v>0</v>
      </c>
      <c r="AE210" s="149">
        <f t="shared" si="19"/>
        <v>0</v>
      </c>
    </row>
    <row r="211" spans="4:31" ht="15.75" x14ac:dyDescent="0.25">
      <c r="D211" s="71"/>
      <c r="E211" s="69"/>
      <c r="F211" s="69"/>
      <c r="G211" s="69"/>
      <c r="H211" s="69"/>
      <c r="I211" s="69"/>
      <c r="J211" s="69"/>
      <c r="K211" s="69"/>
      <c r="L211" s="69"/>
      <c r="M211" s="69"/>
      <c r="N211" s="69"/>
      <c r="O211" s="69"/>
      <c r="P211" s="69"/>
      <c r="R211" s="69"/>
      <c r="T211" s="69"/>
      <c r="V211" s="69"/>
      <c r="X211" s="69"/>
      <c r="Z211" s="69"/>
      <c r="AB211" s="148">
        <v>2019</v>
      </c>
      <c r="AC211" s="149">
        <f t="shared" si="19"/>
        <v>0</v>
      </c>
      <c r="AD211" s="156">
        <f t="shared" si="19"/>
        <v>0</v>
      </c>
      <c r="AE211" s="149">
        <f t="shared" si="19"/>
        <v>0</v>
      </c>
    </row>
    <row r="212" spans="4:31" ht="15.75" x14ac:dyDescent="0.25">
      <c r="D212" s="71"/>
      <c r="E212" s="69"/>
      <c r="F212" s="69"/>
      <c r="G212" s="69"/>
      <c r="H212" s="69"/>
      <c r="I212" s="69"/>
      <c r="J212" s="69"/>
      <c r="K212" s="69"/>
      <c r="L212" s="69"/>
      <c r="M212" s="69"/>
      <c r="N212" s="69"/>
      <c r="O212" s="69"/>
      <c r="P212" s="69"/>
      <c r="R212" s="69"/>
      <c r="T212" s="69"/>
      <c r="V212" s="69"/>
      <c r="X212" s="69"/>
      <c r="Z212" s="69"/>
      <c r="AB212" s="145">
        <v>2020</v>
      </c>
      <c r="AC212" s="149">
        <f t="shared" si="19"/>
        <v>0</v>
      </c>
      <c r="AD212" s="156">
        <f t="shared" si="19"/>
        <v>0</v>
      </c>
      <c r="AE212" s="149">
        <f t="shared" si="19"/>
        <v>0</v>
      </c>
    </row>
    <row r="213" spans="4:31" ht="15.75" x14ac:dyDescent="0.25">
      <c r="D213" s="71"/>
      <c r="E213" s="69"/>
      <c r="F213" s="69"/>
      <c r="G213" s="69"/>
      <c r="H213" s="69"/>
      <c r="I213" s="69"/>
      <c r="J213" s="69"/>
      <c r="K213" s="69"/>
      <c r="L213" s="69"/>
      <c r="M213" s="69"/>
      <c r="N213" s="69"/>
      <c r="O213" s="69"/>
      <c r="P213" s="69"/>
      <c r="R213" s="69"/>
      <c r="T213" s="69"/>
      <c r="V213" s="69"/>
      <c r="X213" s="69"/>
      <c r="Z213" s="69"/>
      <c r="AB213" s="148">
        <v>2021</v>
      </c>
      <c r="AC213" s="149">
        <f t="shared" si="19"/>
        <v>0</v>
      </c>
      <c r="AD213" s="156">
        <f t="shared" si="19"/>
        <v>0</v>
      </c>
      <c r="AE213" s="149">
        <f t="shared" si="19"/>
        <v>0</v>
      </c>
    </row>
    <row r="214" spans="4:31" ht="15.75" x14ac:dyDescent="0.25">
      <c r="D214" s="71"/>
      <c r="E214" s="69"/>
      <c r="F214" s="69"/>
      <c r="G214" s="69"/>
      <c r="H214" s="69"/>
      <c r="I214" s="69"/>
      <c r="J214" s="69"/>
      <c r="K214" s="69"/>
      <c r="L214" s="69"/>
      <c r="M214" s="69"/>
      <c r="N214" s="69"/>
      <c r="O214" s="69"/>
      <c r="P214" s="69"/>
      <c r="R214" s="69"/>
      <c r="T214" s="69"/>
      <c r="V214" s="69"/>
      <c r="X214" s="69"/>
      <c r="Z214" s="69"/>
      <c r="AB214" s="145">
        <v>2022</v>
      </c>
      <c r="AC214" s="149">
        <f t="shared" si="19"/>
        <v>0</v>
      </c>
      <c r="AD214" s="156">
        <f t="shared" si="19"/>
        <v>0</v>
      </c>
      <c r="AE214" s="149">
        <f t="shared" si="19"/>
        <v>0</v>
      </c>
    </row>
    <row r="215" spans="4:31" ht="15.75" x14ac:dyDescent="0.25">
      <c r="AB215" s="148">
        <v>2023</v>
      </c>
      <c r="AC215" s="149">
        <f>AC13+AC21+AC29+AC37+AC45+AC53+AC61+AC69+AC77+AC85+AC93+AC101+AC117+AC125+AC133+AC141+AC149+AC157+AC165+AC173+AC181+AC189+AC197+AC205+AC109</f>
        <v>0</v>
      </c>
      <c r="AD215" s="156">
        <f t="shared" ref="AD215:AE215" si="20">AD13+AD21+AD29+AD37+AD45+AD53+AD61+AD69+AD77+AD85+AD93+AD101+AD117+AD125+AD133+AD141+AD149+AD157+AD165+AD173+AD181+AD189+AD197+AD205+AD109</f>
        <v>0</v>
      </c>
      <c r="AE215" s="149">
        <f t="shared" si="20"/>
        <v>0</v>
      </c>
    </row>
  </sheetData>
  <sheetProtection algorithmName="SHA-512" hashValue="i0nQGih9WcpAG/cEZpbyNrJ5LRVqG9DYf05wernNA/tmrPL33EuKpfi8nucQ6QB/7jgeR/aSnkT/JiXFiOHulw==" saltValue="0BCcFB3gjGMPXZzBN0yLNA==" spinCount="100000" sheet="1" objects="1" scenarios="1"/>
  <mergeCells count="76">
    <mergeCell ref="Q4:R4"/>
    <mergeCell ref="S4:T4"/>
    <mergeCell ref="E4:F4"/>
    <mergeCell ref="G4:H4"/>
    <mergeCell ref="I4:J4"/>
    <mergeCell ref="K4:L4"/>
    <mergeCell ref="M4:N4"/>
    <mergeCell ref="AC4:AD4"/>
    <mergeCell ref="AE4:AE5"/>
    <mergeCell ref="U4:V4"/>
    <mergeCell ref="W4:X4"/>
    <mergeCell ref="Y4:Z4"/>
    <mergeCell ref="AA4:AB4"/>
    <mergeCell ref="A1:D1"/>
    <mergeCell ref="E1:AA1"/>
    <mergeCell ref="AB1:AE1"/>
    <mergeCell ref="A3:D3"/>
    <mergeCell ref="E3:AE3"/>
    <mergeCell ref="A2:AE2"/>
    <mergeCell ref="D4:D5"/>
    <mergeCell ref="O4:P4"/>
    <mergeCell ref="C6:C13"/>
    <mergeCell ref="B6:B13"/>
    <mergeCell ref="A6:A13"/>
    <mergeCell ref="A46:A53"/>
    <mergeCell ref="A4:A5"/>
    <mergeCell ref="B4:B5"/>
    <mergeCell ref="C4:C5"/>
    <mergeCell ref="A22:A29"/>
    <mergeCell ref="B22:B29"/>
    <mergeCell ref="C22:C29"/>
    <mergeCell ref="A30:A37"/>
    <mergeCell ref="A38:A45"/>
    <mergeCell ref="B38:B45"/>
    <mergeCell ref="C38:C45"/>
    <mergeCell ref="A14:A21"/>
    <mergeCell ref="A94:A101"/>
    <mergeCell ref="A54:A61"/>
    <mergeCell ref="B54:B61"/>
    <mergeCell ref="C54:C61"/>
    <mergeCell ref="A62:A69"/>
    <mergeCell ref="A70:A77"/>
    <mergeCell ref="B70:B77"/>
    <mergeCell ref="C70:C77"/>
    <mergeCell ref="A78:A85"/>
    <mergeCell ref="A86:A93"/>
    <mergeCell ref="B86:B93"/>
    <mergeCell ref="C86:C93"/>
    <mergeCell ref="A102:A109"/>
    <mergeCell ref="B102:B109"/>
    <mergeCell ref="C102:C109"/>
    <mergeCell ref="A110:A117"/>
    <mergeCell ref="A118:A125"/>
    <mergeCell ref="B118:B125"/>
    <mergeCell ref="C118:C125"/>
    <mergeCell ref="A126:A133"/>
    <mergeCell ref="A134:A141"/>
    <mergeCell ref="B134:B141"/>
    <mergeCell ref="C134:C141"/>
    <mergeCell ref="A142:A149"/>
    <mergeCell ref="A150:A157"/>
    <mergeCell ref="B150:B157"/>
    <mergeCell ref="C150:C157"/>
    <mergeCell ref="A158:A165"/>
    <mergeCell ref="A166:A173"/>
    <mergeCell ref="B166:B173"/>
    <mergeCell ref="C166:C173"/>
    <mergeCell ref="AC206:AE206"/>
    <mergeCell ref="A198:A205"/>
    <mergeCell ref="B198:B205"/>
    <mergeCell ref="C198:C205"/>
    <mergeCell ref="A174:A181"/>
    <mergeCell ref="A182:A189"/>
    <mergeCell ref="B182:B189"/>
    <mergeCell ref="C182:C189"/>
    <mergeCell ref="A190:A197"/>
  </mergeCells>
  <dataValidations count="1">
    <dataValidation type="decimal" allowBlank="1" showInputMessage="1" showErrorMessage="1" errorTitle="UYARI!" error="Lütfen sadece &quot;sayı değeri&quot; giriniz." sqref="E6:AB205">
      <formula1>0</formula1>
      <formula2>1E+24</formula2>
    </dataValidation>
  </dataValidations>
  <printOptions horizontalCentered="1" verticalCentered="1"/>
  <pageMargins left="0.15748031496062992" right="0.23622047244094491" top="0.74803149606299213" bottom="0.74803149606299213" header="0.31496062992125984" footer="0.31496062992125984"/>
  <pageSetup paperSize="9" scale="26" orientation="landscape" r:id="rId1"/>
  <headerFooter>
    <oddHeader>&amp;R&amp;26FR_2 ELEKTRİK VERİLERİ</oddHeader>
  </headerFooter>
  <rowBreaks count="1" manualBreakCount="1">
    <brk id="109" max="3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4"/>
  </sheetPr>
  <dimension ref="A1:AI136"/>
  <sheetViews>
    <sheetView topLeftCell="T1" zoomScale="80" zoomScaleNormal="80" zoomScaleSheetLayoutView="40" workbookViewId="0">
      <selection activeCell="AI12" sqref="AI12"/>
    </sheetView>
  </sheetViews>
  <sheetFormatPr defaultRowHeight="15" x14ac:dyDescent="0.25"/>
  <cols>
    <col min="1" max="1" width="9.5703125" customWidth="1"/>
    <col min="2" max="2" width="23.5703125" style="7" customWidth="1"/>
    <col min="3" max="3" width="15.42578125" customWidth="1"/>
    <col min="4" max="4" width="14.28515625" customWidth="1"/>
    <col min="5" max="5" width="11.5703125" bestFit="1" customWidth="1"/>
    <col min="7" max="30" width="15.7109375" customWidth="1"/>
    <col min="31" max="31" width="20" customWidth="1"/>
    <col min="32" max="32" width="14.5703125" customWidth="1"/>
    <col min="33" max="33" width="15.28515625" customWidth="1"/>
    <col min="35" max="35" width="52.140625" bestFit="1" customWidth="1"/>
  </cols>
  <sheetData>
    <row r="1" spans="1:35" ht="96.75" customHeight="1" x14ac:dyDescent="0.25">
      <c r="A1" s="354"/>
      <c r="B1" s="351"/>
      <c r="C1" s="351"/>
      <c r="D1" s="353" t="s">
        <v>202</v>
      </c>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1"/>
      <c r="AE1" s="351"/>
      <c r="AF1" s="351"/>
      <c r="AG1" s="352"/>
    </row>
    <row r="2" spans="1:35" ht="27" thickBot="1" x14ac:dyDescent="0.45">
      <c r="A2" s="346" t="s">
        <v>79</v>
      </c>
      <c r="B2" s="347"/>
      <c r="C2" s="347"/>
      <c r="D2" s="347"/>
      <c r="E2" s="347"/>
      <c r="F2" s="347"/>
      <c r="G2" s="347"/>
      <c r="H2" s="347"/>
      <c r="I2" s="347"/>
      <c r="J2" s="347"/>
      <c r="K2" s="347"/>
      <c r="L2" s="347"/>
      <c r="M2" s="347"/>
      <c r="N2" s="347"/>
      <c r="O2" s="347"/>
      <c r="P2" s="347"/>
      <c r="Q2" s="347"/>
      <c r="R2" s="347"/>
      <c r="S2" s="347"/>
      <c r="T2" s="347"/>
      <c r="U2" s="347"/>
      <c r="V2" s="347"/>
      <c r="W2" s="347"/>
      <c r="X2" s="347"/>
      <c r="Y2" s="347"/>
      <c r="Z2" s="347"/>
      <c r="AA2" s="347"/>
      <c r="AB2" s="347"/>
      <c r="AC2" s="347"/>
      <c r="AD2" s="347"/>
      <c r="AE2" s="347"/>
      <c r="AF2" s="347"/>
      <c r="AG2" s="348"/>
    </row>
    <row r="3" spans="1:35" ht="52.9" customHeight="1" thickBot="1" x14ac:dyDescent="0.3">
      <c r="A3" s="355" t="s">
        <v>35</v>
      </c>
      <c r="B3" s="356"/>
      <c r="C3" s="356"/>
      <c r="D3" s="356"/>
      <c r="E3" s="356"/>
      <c r="F3" s="357"/>
      <c r="G3" s="326" t="s">
        <v>85</v>
      </c>
      <c r="H3" s="358"/>
      <c r="I3" s="358"/>
      <c r="J3" s="358"/>
      <c r="K3" s="358"/>
      <c r="L3" s="358"/>
      <c r="M3" s="358"/>
      <c r="N3" s="358"/>
      <c r="O3" s="358"/>
      <c r="P3" s="358"/>
      <c r="Q3" s="358"/>
      <c r="R3" s="358"/>
      <c r="S3" s="358"/>
      <c r="T3" s="358"/>
      <c r="U3" s="358"/>
      <c r="V3" s="358"/>
      <c r="W3" s="358"/>
      <c r="X3" s="358"/>
      <c r="Y3" s="358"/>
      <c r="Z3" s="358"/>
      <c r="AA3" s="358"/>
      <c r="AB3" s="358"/>
      <c r="AC3" s="358"/>
      <c r="AD3" s="358"/>
      <c r="AE3" s="358"/>
      <c r="AF3" s="358"/>
      <c r="AG3" s="359"/>
    </row>
    <row r="4" spans="1:35" s="5" customFormat="1" ht="33.75" customHeight="1" x14ac:dyDescent="0.25">
      <c r="A4" s="364" t="s">
        <v>29</v>
      </c>
      <c r="B4" s="349" t="s">
        <v>211</v>
      </c>
      <c r="C4" s="349" t="s">
        <v>32</v>
      </c>
      <c r="D4" s="344" t="s">
        <v>33</v>
      </c>
      <c r="E4" s="344" t="s">
        <v>34</v>
      </c>
      <c r="F4" s="314" t="s">
        <v>0</v>
      </c>
      <c r="G4" s="345" t="s">
        <v>14</v>
      </c>
      <c r="H4" s="345"/>
      <c r="I4" s="362" t="s">
        <v>17</v>
      </c>
      <c r="J4" s="362"/>
      <c r="K4" s="345" t="s">
        <v>18</v>
      </c>
      <c r="L4" s="345"/>
      <c r="M4" s="362" t="s">
        <v>19</v>
      </c>
      <c r="N4" s="362"/>
      <c r="O4" s="345" t="s">
        <v>20</v>
      </c>
      <c r="P4" s="345"/>
      <c r="Q4" s="362" t="s">
        <v>21</v>
      </c>
      <c r="R4" s="362"/>
      <c r="S4" s="345" t="s">
        <v>22</v>
      </c>
      <c r="T4" s="345"/>
      <c r="U4" s="362" t="s">
        <v>23</v>
      </c>
      <c r="V4" s="362"/>
      <c r="W4" s="345" t="s">
        <v>24</v>
      </c>
      <c r="X4" s="345"/>
      <c r="Y4" s="362" t="s">
        <v>25</v>
      </c>
      <c r="Z4" s="362"/>
      <c r="AA4" s="345" t="s">
        <v>26</v>
      </c>
      <c r="AB4" s="345"/>
      <c r="AC4" s="362" t="s">
        <v>27</v>
      </c>
      <c r="AD4" s="363"/>
      <c r="AE4" s="360" t="s">
        <v>7</v>
      </c>
      <c r="AF4" s="361"/>
      <c r="AG4" s="333" t="s">
        <v>28</v>
      </c>
      <c r="AI4"/>
    </row>
    <row r="5" spans="1:35" s="5" customFormat="1" ht="44.25" customHeight="1" x14ac:dyDescent="0.25">
      <c r="A5" s="365"/>
      <c r="B5" s="350"/>
      <c r="C5" s="350"/>
      <c r="D5" s="315"/>
      <c r="E5" s="315"/>
      <c r="F5" s="315"/>
      <c r="G5" s="6" t="s">
        <v>144</v>
      </c>
      <c r="H5" s="91" t="s">
        <v>143</v>
      </c>
      <c r="I5" s="6" t="s">
        <v>144</v>
      </c>
      <c r="J5" s="91" t="s">
        <v>143</v>
      </c>
      <c r="K5" s="6" t="s">
        <v>144</v>
      </c>
      <c r="L5" s="91" t="s">
        <v>143</v>
      </c>
      <c r="M5" s="6" t="s">
        <v>144</v>
      </c>
      <c r="N5" s="91" t="s">
        <v>143</v>
      </c>
      <c r="O5" s="6" t="s">
        <v>144</v>
      </c>
      <c r="P5" s="91" t="s">
        <v>143</v>
      </c>
      <c r="Q5" s="6" t="s">
        <v>144</v>
      </c>
      <c r="R5" s="91" t="s">
        <v>143</v>
      </c>
      <c r="S5" s="6" t="s">
        <v>144</v>
      </c>
      <c r="T5" s="91" t="s">
        <v>143</v>
      </c>
      <c r="U5" s="6" t="s">
        <v>144</v>
      </c>
      <c r="V5" s="91" t="s">
        <v>143</v>
      </c>
      <c r="W5" s="6" t="s">
        <v>144</v>
      </c>
      <c r="X5" s="91" t="s">
        <v>143</v>
      </c>
      <c r="Y5" s="6" t="s">
        <v>144</v>
      </c>
      <c r="Z5" s="91" t="s">
        <v>143</v>
      </c>
      <c r="AA5" s="6" t="s">
        <v>144</v>
      </c>
      <c r="AB5" s="91" t="s">
        <v>143</v>
      </c>
      <c r="AC5" s="6" t="s">
        <v>144</v>
      </c>
      <c r="AD5" s="93" t="s">
        <v>143</v>
      </c>
      <c r="AE5" s="94" t="s">
        <v>145</v>
      </c>
      <c r="AF5" s="92" t="s">
        <v>143</v>
      </c>
      <c r="AG5" s="334"/>
      <c r="AI5"/>
    </row>
    <row r="6" spans="1:35" x14ac:dyDescent="0.25">
      <c r="A6" s="301">
        <v>1</v>
      </c>
      <c r="B6" s="304" t="s">
        <v>209</v>
      </c>
      <c r="C6" s="338"/>
      <c r="D6" s="338"/>
      <c r="E6" s="338"/>
      <c r="F6" s="3">
        <v>2016</v>
      </c>
      <c r="G6" s="73"/>
      <c r="H6" s="101"/>
      <c r="I6" s="73"/>
      <c r="J6" s="101"/>
      <c r="K6" s="73"/>
      <c r="L6" s="101"/>
      <c r="M6" s="73"/>
      <c r="N6" s="101"/>
      <c r="O6" s="73"/>
      <c r="P6" s="101"/>
      <c r="Q6" s="73"/>
      <c r="R6" s="101"/>
      <c r="S6" s="73"/>
      <c r="T6" s="101"/>
      <c r="U6" s="73"/>
      <c r="V6" s="101"/>
      <c r="W6" s="73"/>
      <c r="X6" s="101"/>
      <c r="Y6" s="73"/>
      <c r="Z6" s="101"/>
      <c r="AA6" s="73"/>
      <c r="AB6" s="101"/>
      <c r="AC6" s="73"/>
      <c r="AD6" s="101"/>
      <c r="AE6" s="30">
        <f>(G6+I6+K6+M6+O6+Q6+S6+U6+W6+Y6+AA6+AC6)</f>
        <v>0</v>
      </c>
      <c r="AF6" s="103">
        <f>(H6+J6+L6+N6+P6+R6+T6+V6+X6+Z6+AB6+AD6)</f>
        <v>0</v>
      </c>
      <c r="AG6" s="35">
        <f>(AE6*0.825)/1000</f>
        <v>0</v>
      </c>
    </row>
    <row r="7" spans="1:35" x14ac:dyDescent="0.25">
      <c r="A7" s="302"/>
      <c r="B7" s="305"/>
      <c r="C7" s="339"/>
      <c r="D7" s="339"/>
      <c r="E7" s="339"/>
      <c r="F7" s="3">
        <v>2017</v>
      </c>
      <c r="G7" s="73"/>
      <c r="H7" s="101"/>
      <c r="I7" s="73"/>
      <c r="J7" s="101"/>
      <c r="K7" s="73"/>
      <c r="L7" s="101"/>
      <c r="M7" s="73"/>
      <c r="N7" s="101"/>
      <c r="O7" s="73"/>
      <c r="P7" s="101"/>
      <c r="Q7" s="73"/>
      <c r="R7" s="101"/>
      <c r="S7" s="73"/>
      <c r="T7" s="101"/>
      <c r="U7" s="73"/>
      <c r="V7" s="101"/>
      <c r="W7" s="73"/>
      <c r="X7" s="101"/>
      <c r="Y7" s="73"/>
      <c r="Z7" s="101"/>
      <c r="AA7" s="73"/>
      <c r="AB7" s="101"/>
      <c r="AC7" s="73"/>
      <c r="AD7" s="101"/>
      <c r="AE7" s="30">
        <f t="shared" ref="AE7:AE22" si="0">(G7+I7+K7+M7+O7+Q7+S7+U7+W7+Y7+AA7+AC7)</f>
        <v>0</v>
      </c>
      <c r="AF7" s="103">
        <f t="shared" ref="AF7:AF22" si="1">(H7+J7+L7+N7+P7+R7+T7+V7+X7+Z7+AB7+AD7)</f>
        <v>0</v>
      </c>
      <c r="AG7" s="35">
        <f t="shared" ref="AG7:AG22" si="2">(AE7*0.825)/1000</f>
        <v>0</v>
      </c>
    </row>
    <row r="8" spans="1:35" x14ac:dyDescent="0.25">
      <c r="A8" s="302"/>
      <c r="B8" s="305"/>
      <c r="C8" s="339"/>
      <c r="D8" s="339"/>
      <c r="E8" s="339"/>
      <c r="F8" s="114">
        <v>2018</v>
      </c>
      <c r="G8" s="73"/>
      <c r="H8" s="101"/>
      <c r="I8" s="73"/>
      <c r="J8" s="101"/>
      <c r="K8" s="73"/>
      <c r="L8" s="101"/>
      <c r="M8" s="73"/>
      <c r="N8" s="101"/>
      <c r="O8" s="73"/>
      <c r="P8" s="101"/>
      <c r="Q8" s="73"/>
      <c r="R8" s="101"/>
      <c r="S8" s="73"/>
      <c r="T8" s="101"/>
      <c r="U8" s="73"/>
      <c r="V8" s="101"/>
      <c r="W8" s="73"/>
      <c r="X8" s="101"/>
      <c r="Y8" s="73"/>
      <c r="Z8" s="101"/>
      <c r="AA8" s="73"/>
      <c r="AB8" s="101"/>
      <c r="AC8" s="73"/>
      <c r="AD8" s="101"/>
      <c r="AE8" s="30">
        <f t="shared" si="0"/>
        <v>0</v>
      </c>
      <c r="AF8" s="103">
        <f t="shared" si="1"/>
        <v>0</v>
      </c>
      <c r="AG8" s="35">
        <f t="shared" si="2"/>
        <v>0</v>
      </c>
    </row>
    <row r="9" spans="1:35" x14ac:dyDescent="0.25">
      <c r="A9" s="302"/>
      <c r="B9" s="305"/>
      <c r="C9" s="339"/>
      <c r="D9" s="339"/>
      <c r="E9" s="339"/>
      <c r="F9" s="114">
        <v>2019</v>
      </c>
      <c r="G9" s="73"/>
      <c r="H9" s="101"/>
      <c r="I9" s="73"/>
      <c r="J9" s="101"/>
      <c r="K9" s="73"/>
      <c r="L9" s="101"/>
      <c r="M9" s="73"/>
      <c r="N9" s="101"/>
      <c r="O9" s="73"/>
      <c r="P9" s="101"/>
      <c r="Q9" s="73"/>
      <c r="R9" s="101"/>
      <c r="S9" s="73"/>
      <c r="T9" s="101"/>
      <c r="U9" s="73"/>
      <c r="V9" s="101"/>
      <c r="W9" s="73"/>
      <c r="X9" s="101"/>
      <c r="Y9" s="73"/>
      <c r="Z9" s="101"/>
      <c r="AA9" s="73"/>
      <c r="AB9" s="101"/>
      <c r="AC9" s="73"/>
      <c r="AD9" s="101"/>
      <c r="AE9" s="30">
        <f t="shared" si="0"/>
        <v>0</v>
      </c>
      <c r="AF9" s="103">
        <f t="shared" si="1"/>
        <v>0</v>
      </c>
      <c r="AG9" s="35">
        <f t="shared" si="2"/>
        <v>0</v>
      </c>
    </row>
    <row r="10" spans="1:35" x14ac:dyDescent="0.25">
      <c r="A10" s="302"/>
      <c r="B10" s="305"/>
      <c r="C10" s="339"/>
      <c r="D10" s="339"/>
      <c r="E10" s="339"/>
      <c r="F10" s="114">
        <v>2020</v>
      </c>
      <c r="G10" s="73"/>
      <c r="H10" s="101"/>
      <c r="I10" s="73"/>
      <c r="J10" s="101"/>
      <c r="K10" s="73"/>
      <c r="L10" s="101"/>
      <c r="M10" s="73"/>
      <c r="N10" s="101"/>
      <c r="O10" s="73"/>
      <c r="P10" s="101"/>
      <c r="Q10" s="73"/>
      <c r="R10" s="101"/>
      <c r="S10" s="73"/>
      <c r="T10" s="101"/>
      <c r="U10" s="73"/>
      <c r="V10" s="101"/>
      <c r="W10" s="73"/>
      <c r="X10" s="101"/>
      <c r="Y10" s="73"/>
      <c r="Z10" s="101"/>
      <c r="AA10" s="73"/>
      <c r="AB10" s="101"/>
      <c r="AC10" s="73"/>
      <c r="AD10" s="101"/>
      <c r="AE10" s="30">
        <f t="shared" si="0"/>
        <v>0</v>
      </c>
      <c r="AF10" s="103">
        <f t="shared" si="1"/>
        <v>0</v>
      </c>
      <c r="AG10" s="35">
        <f t="shared" si="2"/>
        <v>0</v>
      </c>
    </row>
    <row r="11" spans="1:35" x14ac:dyDescent="0.25">
      <c r="A11" s="302"/>
      <c r="B11" s="305"/>
      <c r="C11" s="339"/>
      <c r="D11" s="339"/>
      <c r="E11" s="339"/>
      <c r="F11" s="114">
        <v>2021</v>
      </c>
      <c r="G11" s="73"/>
      <c r="H11" s="101"/>
      <c r="I11" s="73"/>
      <c r="J11" s="101"/>
      <c r="K11" s="73"/>
      <c r="L11" s="101"/>
      <c r="M11" s="73"/>
      <c r="N11" s="101"/>
      <c r="O11" s="73"/>
      <c r="P11" s="101"/>
      <c r="Q11" s="73"/>
      <c r="R11" s="101"/>
      <c r="S11" s="73"/>
      <c r="T11" s="101"/>
      <c r="U11" s="73"/>
      <c r="V11" s="101"/>
      <c r="W11" s="73"/>
      <c r="X11" s="101"/>
      <c r="Y11" s="73"/>
      <c r="Z11" s="101"/>
      <c r="AA11" s="73"/>
      <c r="AB11" s="101"/>
      <c r="AC11" s="73"/>
      <c r="AD11" s="101"/>
      <c r="AE11" s="30">
        <f t="shared" si="0"/>
        <v>0</v>
      </c>
      <c r="AF11" s="103">
        <f t="shared" si="1"/>
        <v>0</v>
      </c>
      <c r="AG11" s="35">
        <f t="shared" si="2"/>
        <v>0</v>
      </c>
    </row>
    <row r="12" spans="1:35" x14ac:dyDescent="0.25">
      <c r="A12" s="302"/>
      <c r="B12" s="305"/>
      <c r="C12" s="339"/>
      <c r="D12" s="339"/>
      <c r="E12" s="339"/>
      <c r="F12" s="114">
        <v>2022</v>
      </c>
      <c r="G12" s="73"/>
      <c r="H12" s="101"/>
      <c r="I12" s="73"/>
      <c r="J12" s="101"/>
      <c r="K12" s="73"/>
      <c r="L12" s="101"/>
      <c r="M12" s="73"/>
      <c r="N12" s="101"/>
      <c r="O12" s="73"/>
      <c r="P12" s="101"/>
      <c r="Q12" s="73"/>
      <c r="R12" s="101"/>
      <c r="S12" s="73"/>
      <c r="T12" s="101"/>
      <c r="U12" s="73"/>
      <c r="V12" s="101"/>
      <c r="W12" s="73"/>
      <c r="X12" s="101"/>
      <c r="Y12" s="73"/>
      <c r="Z12" s="101"/>
      <c r="AA12" s="73"/>
      <c r="AB12" s="101"/>
      <c r="AC12" s="73"/>
      <c r="AD12" s="101"/>
      <c r="AE12" s="30">
        <f t="shared" si="0"/>
        <v>0</v>
      </c>
      <c r="AF12" s="103">
        <f t="shared" si="1"/>
        <v>0</v>
      </c>
      <c r="AG12" s="35">
        <f t="shared" si="2"/>
        <v>0</v>
      </c>
    </row>
    <row r="13" spans="1:35" x14ac:dyDescent="0.25">
      <c r="A13" s="303"/>
      <c r="B13" s="306"/>
      <c r="C13" s="340"/>
      <c r="D13" s="340"/>
      <c r="E13" s="340"/>
      <c r="F13" s="114">
        <v>2023</v>
      </c>
      <c r="G13" s="73"/>
      <c r="H13" s="101"/>
      <c r="I13" s="73"/>
      <c r="J13" s="101"/>
      <c r="K13" s="73"/>
      <c r="L13" s="101"/>
      <c r="M13" s="73"/>
      <c r="N13" s="101"/>
      <c r="O13" s="73"/>
      <c r="P13" s="101"/>
      <c r="Q13" s="73"/>
      <c r="R13" s="101"/>
      <c r="S13" s="73"/>
      <c r="T13" s="101"/>
      <c r="U13" s="73"/>
      <c r="V13" s="101"/>
      <c r="W13" s="73"/>
      <c r="X13" s="101"/>
      <c r="Y13" s="73"/>
      <c r="Z13" s="101"/>
      <c r="AA13" s="73"/>
      <c r="AB13" s="101"/>
      <c r="AC13" s="73"/>
      <c r="AD13" s="101"/>
      <c r="AE13" s="30">
        <f t="shared" si="0"/>
        <v>0</v>
      </c>
      <c r="AF13" s="103">
        <f t="shared" si="1"/>
        <v>0</v>
      </c>
      <c r="AG13" s="35">
        <f t="shared" si="2"/>
        <v>0</v>
      </c>
    </row>
    <row r="14" spans="1:35" x14ac:dyDescent="0.25">
      <c r="A14" s="307">
        <v>2</v>
      </c>
      <c r="B14" s="341" t="s">
        <v>210</v>
      </c>
      <c r="C14" s="341"/>
      <c r="D14" s="341"/>
      <c r="E14" s="341"/>
      <c r="F14" s="116">
        <v>2016</v>
      </c>
      <c r="G14" s="117"/>
      <c r="H14" s="118"/>
      <c r="I14" s="117"/>
      <c r="J14" s="118"/>
      <c r="K14" s="117"/>
      <c r="L14" s="118"/>
      <c r="M14" s="117"/>
      <c r="N14" s="118"/>
      <c r="O14" s="117"/>
      <c r="P14" s="118"/>
      <c r="Q14" s="117"/>
      <c r="R14" s="118"/>
      <c r="S14" s="117"/>
      <c r="T14" s="118"/>
      <c r="U14" s="117"/>
      <c r="V14" s="118"/>
      <c r="W14" s="117"/>
      <c r="X14" s="118"/>
      <c r="Y14" s="117"/>
      <c r="Z14" s="118"/>
      <c r="AA14" s="117"/>
      <c r="AB14" s="118"/>
      <c r="AC14" s="117"/>
      <c r="AD14" s="118"/>
      <c r="AE14" s="31">
        <f t="shared" si="0"/>
        <v>0</v>
      </c>
      <c r="AF14" s="104">
        <f t="shared" si="1"/>
        <v>0</v>
      </c>
      <c r="AG14" s="36">
        <f t="shared" si="2"/>
        <v>0</v>
      </c>
    </row>
    <row r="15" spans="1:35" x14ac:dyDescent="0.25">
      <c r="A15" s="308"/>
      <c r="B15" s="342"/>
      <c r="C15" s="342"/>
      <c r="D15" s="342"/>
      <c r="E15" s="342"/>
      <c r="F15" s="116">
        <v>2017</v>
      </c>
      <c r="G15" s="117"/>
      <c r="H15" s="118"/>
      <c r="I15" s="117"/>
      <c r="J15" s="118"/>
      <c r="K15" s="117"/>
      <c r="L15" s="118"/>
      <c r="M15" s="117"/>
      <c r="N15" s="118"/>
      <c r="O15" s="117"/>
      <c r="P15" s="118"/>
      <c r="Q15" s="117"/>
      <c r="R15" s="118"/>
      <c r="S15" s="117"/>
      <c r="T15" s="118"/>
      <c r="U15" s="117"/>
      <c r="V15" s="118"/>
      <c r="W15" s="117"/>
      <c r="X15" s="118"/>
      <c r="Y15" s="117"/>
      <c r="Z15" s="118"/>
      <c r="AA15" s="117"/>
      <c r="AB15" s="118"/>
      <c r="AC15" s="117"/>
      <c r="AD15" s="118"/>
      <c r="AE15" s="31">
        <f t="shared" si="0"/>
        <v>0</v>
      </c>
      <c r="AF15" s="104">
        <f t="shared" si="1"/>
        <v>0</v>
      </c>
      <c r="AG15" s="36">
        <f t="shared" si="2"/>
        <v>0</v>
      </c>
    </row>
    <row r="16" spans="1:35" x14ac:dyDescent="0.25">
      <c r="A16" s="308"/>
      <c r="B16" s="342"/>
      <c r="C16" s="342"/>
      <c r="D16" s="342"/>
      <c r="E16" s="342"/>
      <c r="F16" s="116">
        <v>2018</v>
      </c>
      <c r="G16" s="117"/>
      <c r="H16" s="118"/>
      <c r="I16" s="117"/>
      <c r="J16" s="118"/>
      <c r="K16" s="117"/>
      <c r="L16" s="118"/>
      <c r="M16" s="117"/>
      <c r="N16" s="118"/>
      <c r="O16" s="117"/>
      <c r="P16" s="118"/>
      <c r="Q16" s="117"/>
      <c r="R16" s="118"/>
      <c r="S16" s="117"/>
      <c r="T16" s="118"/>
      <c r="U16" s="117"/>
      <c r="V16" s="118"/>
      <c r="W16" s="117"/>
      <c r="X16" s="118"/>
      <c r="Y16" s="117"/>
      <c r="Z16" s="118"/>
      <c r="AA16" s="117"/>
      <c r="AB16" s="118"/>
      <c r="AC16" s="117"/>
      <c r="AD16" s="118"/>
      <c r="AE16" s="31">
        <f t="shared" si="0"/>
        <v>0</v>
      </c>
      <c r="AF16" s="104">
        <f t="shared" si="1"/>
        <v>0</v>
      </c>
      <c r="AG16" s="36">
        <f t="shared" si="2"/>
        <v>0</v>
      </c>
    </row>
    <row r="17" spans="1:33" x14ac:dyDescent="0.25">
      <c r="A17" s="308"/>
      <c r="B17" s="342"/>
      <c r="C17" s="342"/>
      <c r="D17" s="342"/>
      <c r="E17" s="342"/>
      <c r="F17" s="116">
        <v>2019</v>
      </c>
      <c r="G17" s="117"/>
      <c r="H17" s="118"/>
      <c r="I17" s="117"/>
      <c r="J17" s="118"/>
      <c r="K17" s="117"/>
      <c r="L17" s="118"/>
      <c r="M17" s="117"/>
      <c r="N17" s="118"/>
      <c r="O17" s="117"/>
      <c r="P17" s="118"/>
      <c r="Q17" s="117"/>
      <c r="R17" s="118"/>
      <c r="S17" s="117"/>
      <c r="T17" s="118"/>
      <c r="U17" s="117"/>
      <c r="V17" s="118"/>
      <c r="W17" s="117"/>
      <c r="X17" s="118"/>
      <c r="Y17" s="117"/>
      <c r="Z17" s="118"/>
      <c r="AA17" s="117"/>
      <c r="AB17" s="118"/>
      <c r="AC17" s="117"/>
      <c r="AD17" s="118"/>
      <c r="AE17" s="31">
        <f t="shared" si="0"/>
        <v>0</v>
      </c>
      <c r="AF17" s="104">
        <f t="shared" si="1"/>
        <v>0</v>
      </c>
      <c r="AG17" s="36">
        <f t="shared" si="2"/>
        <v>0</v>
      </c>
    </row>
    <row r="18" spans="1:33" x14ac:dyDescent="0.25">
      <c r="A18" s="308"/>
      <c r="B18" s="342"/>
      <c r="C18" s="342"/>
      <c r="D18" s="342"/>
      <c r="E18" s="342"/>
      <c r="F18" s="16">
        <v>2020</v>
      </c>
      <c r="G18" s="74"/>
      <c r="H18" s="102"/>
      <c r="I18" s="74"/>
      <c r="J18" s="102"/>
      <c r="K18" s="74"/>
      <c r="L18" s="102"/>
      <c r="M18" s="74"/>
      <c r="N18" s="102"/>
      <c r="O18" s="74"/>
      <c r="P18" s="102"/>
      <c r="Q18" s="74"/>
      <c r="R18" s="102"/>
      <c r="S18" s="74"/>
      <c r="T18" s="102"/>
      <c r="U18" s="74"/>
      <c r="V18" s="102"/>
      <c r="W18" s="74"/>
      <c r="X18" s="102"/>
      <c r="Y18" s="74"/>
      <c r="Z18" s="102"/>
      <c r="AA18" s="74"/>
      <c r="AB18" s="102"/>
      <c r="AC18" s="74"/>
      <c r="AD18" s="102"/>
      <c r="AE18" s="31">
        <f t="shared" si="0"/>
        <v>0</v>
      </c>
      <c r="AF18" s="104">
        <f t="shared" si="1"/>
        <v>0</v>
      </c>
      <c r="AG18" s="36">
        <f t="shared" si="2"/>
        <v>0</v>
      </c>
    </row>
    <row r="19" spans="1:33" x14ac:dyDescent="0.25">
      <c r="A19" s="308"/>
      <c r="B19" s="342"/>
      <c r="C19" s="342"/>
      <c r="D19" s="342"/>
      <c r="E19" s="342"/>
      <c r="F19" s="16">
        <v>2021</v>
      </c>
      <c r="G19" s="74"/>
      <c r="H19" s="102"/>
      <c r="I19" s="74"/>
      <c r="J19" s="102"/>
      <c r="K19" s="74"/>
      <c r="L19" s="102"/>
      <c r="M19" s="74"/>
      <c r="N19" s="102"/>
      <c r="O19" s="74"/>
      <c r="P19" s="102"/>
      <c r="Q19" s="74"/>
      <c r="R19" s="102"/>
      <c r="S19" s="74"/>
      <c r="T19" s="102"/>
      <c r="U19" s="74"/>
      <c r="V19" s="102"/>
      <c r="W19" s="74"/>
      <c r="X19" s="102"/>
      <c r="Y19" s="74"/>
      <c r="Z19" s="102"/>
      <c r="AA19" s="74"/>
      <c r="AB19" s="102"/>
      <c r="AC19" s="74"/>
      <c r="AD19" s="102"/>
      <c r="AE19" s="31">
        <f t="shared" si="0"/>
        <v>0</v>
      </c>
      <c r="AF19" s="104">
        <f t="shared" si="1"/>
        <v>0</v>
      </c>
      <c r="AG19" s="36">
        <f t="shared" si="2"/>
        <v>0</v>
      </c>
    </row>
    <row r="20" spans="1:33" x14ac:dyDescent="0.25">
      <c r="A20" s="308"/>
      <c r="B20" s="342"/>
      <c r="C20" s="342"/>
      <c r="D20" s="342"/>
      <c r="E20" s="342"/>
      <c r="F20" s="16">
        <v>2022</v>
      </c>
      <c r="G20" s="74"/>
      <c r="H20" s="102"/>
      <c r="I20" s="74"/>
      <c r="J20" s="102"/>
      <c r="K20" s="74"/>
      <c r="L20" s="102"/>
      <c r="M20" s="74"/>
      <c r="N20" s="102"/>
      <c r="O20" s="74"/>
      <c r="P20" s="102"/>
      <c r="Q20" s="74"/>
      <c r="R20" s="102"/>
      <c r="S20" s="74"/>
      <c r="T20" s="102"/>
      <c r="U20" s="74"/>
      <c r="V20" s="102"/>
      <c r="W20" s="74"/>
      <c r="X20" s="102"/>
      <c r="Y20" s="74"/>
      <c r="Z20" s="102"/>
      <c r="AA20" s="74"/>
      <c r="AB20" s="102"/>
      <c r="AC20" s="74"/>
      <c r="AD20" s="102"/>
      <c r="AE20" s="31">
        <f t="shared" si="0"/>
        <v>0</v>
      </c>
      <c r="AF20" s="104">
        <f t="shared" si="1"/>
        <v>0</v>
      </c>
      <c r="AG20" s="36">
        <f t="shared" si="2"/>
        <v>0</v>
      </c>
    </row>
    <row r="21" spans="1:33" x14ac:dyDescent="0.25">
      <c r="A21" s="309"/>
      <c r="B21" s="343"/>
      <c r="C21" s="343"/>
      <c r="D21" s="343"/>
      <c r="E21" s="343"/>
      <c r="F21" s="16">
        <v>2023</v>
      </c>
      <c r="G21" s="74"/>
      <c r="H21" s="102"/>
      <c r="I21" s="74"/>
      <c r="J21" s="102"/>
      <c r="K21" s="74"/>
      <c r="L21" s="102"/>
      <c r="M21" s="74"/>
      <c r="N21" s="102"/>
      <c r="O21" s="74"/>
      <c r="P21" s="102"/>
      <c r="Q21" s="74"/>
      <c r="R21" s="102"/>
      <c r="S21" s="74"/>
      <c r="T21" s="102"/>
      <c r="U21" s="74"/>
      <c r="V21" s="102"/>
      <c r="W21" s="74"/>
      <c r="X21" s="102"/>
      <c r="Y21" s="74"/>
      <c r="Z21" s="102"/>
      <c r="AA21" s="74"/>
      <c r="AB21" s="102"/>
      <c r="AC21" s="74"/>
      <c r="AD21" s="102"/>
      <c r="AE21" s="31">
        <f t="shared" si="0"/>
        <v>0</v>
      </c>
      <c r="AF21" s="104">
        <f t="shared" si="1"/>
        <v>0</v>
      </c>
      <c r="AG21" s="36">
        <f t="shared" si="2"/>
        <v>0</v>
      </c>
    </row>
    <row r="22" spans="1:33" x14ac:dyDescent="0.25">
      <c r="A22" s="301">
        <v>3</v>
      </c>
      <c r="B22" s="304" t="s">
        <v>209</v>
      </c>
      <c r="C22" s="338"/>
      <c r="D22" s="338"/>
      <c r="E22" s="338"/>
      <c r="F22" s="114">
        <v>2016</v>
      </c>
      <c r="G22" s="73"/>
      <c r="H22" s="101"/>
      <c r="I22" s="73"/>
      <c r="J22" s="101"/>
      <c r="K22" s="73"/>
      <c r="L22" s="101"/>
      <c r="M22" s="73"/>
      <c r="N22" s="101"/>
      <c r="O22" s="73"/>
      <c r="P22" s="101"/>
      <c r="Q22" s="73"/>
      <c r="R22" s="101"/>
      <c r="S22" s="73"/>
      <c r="T22" s="101"/>
      <c r="U22" s="73"/>
      <c r="V22" s="101"/>
      <c r="W22" s="73"/>
      <c r="X22" s="101"/>
      <c r="Y22" s="73"/>
      <c r="Z22" s="101"/>
      <c r="AA22" s="73"/>
      <c r="AB22" s="101"/>
      <c r="AC22" s="73"/>
      <c r="AD22" s="101"/>
      <c r="AE22" s="30">
        <f t="shared" si="0"/>
        <v>0</v>
      </c>
      <c r="AF22" s="103">
        <f t="shared" si="1"/>
        <v>0</v>
      </c>
      <c r="AG22" s="35">
        <f t="shared" si="2"/>
        <v>0</v>
      </c>
    </row>
    <row r="23" spans="1:33" x14ac:dyDescent="0.25">
      <c r="A23" s="302"/>
      <c r="B23" s="305"/>
      <c r="C23" s="339"/>
      <c r="D23" s="339"/>
      <c r="E23" s="339"/>
      <c r="F23" s="114">
        <v>2017</v>
      </c>
      <c r="G23" s="73"/>
      <c r="H23" s="101"/>
      <c r="I23" s="73"/>
      <c r="J23" s="101"/>
      <c r="K23" s="73"/>
      <c r="L23" s="101"/>
      <c r="M23" s="73"/>
      <c r="N23" s="101"/>
      <c r="O23" s="73"/>
      <c r="P23" s="101"/>
      <c r="Q23" s="73"/>
      <c r="R23" s="101"/>
      <c r="S23" s="73"/>
      <c r="T23" s="101"/>
      <c r="U23" s="73"/>
      <c r="V23" s="101"/>
      <c r="W23" s="73"/>
      <c r="X23" s="101"/>
      <c r="Y23" s="73"/>
      <c r="Z23" s="101"/>
      <c r="AA23" s="73"/>
      <c r="AB23" s="101"/>
      <c r="AC23" s="73"/>
      <c r="AD23" s="101"/>
      <c r="AE23" s="30">
        <f t="shared" ref="AE23:AE53" si="3">(G23+I23+K23+M23+O23+Q23+S23+U23+W23+Y23+AA23+AC23)</f>
        <v>0</v>
      </c>
      <c r="AF23" s="103">
        <f t="shared" ref="AF23:AF53" si="4">(H23+J23+L23+N23+P23+R23+T23+V23+X23+Z23+AB23+AD23)</f>
        <v>0</v>
      </c>
      <c r="AG23" s="35">
        <f t="shared" ref="AG23:AG53" si="5">(AE23*0.825)/1000</f>
        <v>0</v>
      </c>
    </row>
    <row r="24" spans="1:33" x14ac:dyDescent="0.25">
      <c r="A24" s="302"/>
      <c r="B24" s="305"/>
      <c r="C24" s="339"/>
      <c r="D24" s="339"/>
      <c r="E24" s="339"/>
      <c r="F24" s="114">
        <v>2018</v>
      </c>
      <c r="G24" s="73"/>
      <c r="H24" s="101"/>
      <c r="I24" s="73"/>
      <c r="J24" s="101"/>
      <c r="K24" s="73"/>
      <c r="L24" s="101"/>
      <c r="M24" s="73"/>
      <c r="N24" s="101"/>
      <c r="O24" s="73"/>
      <c r="P24" s="101"/>
      <c r="Q24" s="73"/>
      <c r="R24" s="101"/>
      <c r="S24" s="73"/>
      <c r="T24" s="101"/>
      <c r="U24" s="73"/>
      <c r="V24" s="101"/>
      <c r="W24" s="73"/>
      <c r="X24" s="101"/>
      <c r="Y24" s="73"/>
      <c r="Z24" s="101"/>
      <c r="AA24" s="73"/>
      <c r="AB24" s="101"/>
      <c r="AC24" s="73"/>
      <c r="AD24" s="101"/>
      <c r="AE24" s="30">
        <f t="shared" si="3"/>
        <v>0</v>
      </c>
      <c r="AF24" s="103">
        <f t="shared" si="4"/>
        <v>0</v>
      </c>
      <c r="AG24" s="35">
        <f t="shared" si="5"/>
        <v>0</v>
      </c>
    </row>
    <row r="25" spans="1:33" x14ac:dyDescent="0.25">
      <c r="A25" s="302"/>
      <c r="B25" s="305"/>
      <c r="C25" s="339"/>
      <c r="D25" s="339"/>
      <c r="E25" s="339"/>
      <c r="F25" s="114">
        <v>2019</v>
      </c>
      <c r="G25" s="73"/>
      <c r="H25" s="101"/>
      <c r="I25" s="73"/>
      <c r="J25" s="101"/>
      <c r="K25" s="73"/>
      <c r="L25" s="101"/>
      <c r="M25" s="73"/>
      <c r="N25" s="101"/>
      <c r="O25" s="73"/>
      <c r="P25" s="101"/>
      <c r="Q25" s="73"/>
      <c r="R25" s="101"/>
      <c r="S25" s="73"/>
      <c r="T25" s="101"/>
      <c r="U25" s="73"/>
      <c r="V25" s="101"/>
      <c r="W25" s="73"/>
      <c r="X25" s="101"/>
      <c r="Y25" s="73"/>
      <c r="Z25" s="101"/>
      <c r="AA25" s="73"/>
      <c r="AB25" s="101"/>
      <c r="AC25" s="73"/>
      <c r="AD25" s="101"/>
      <c r="AE25" s="30">
        <f t="shared" si="3"/>
        <v>0</v>
      </c>
      <c r="AF25" s="103">
        <f t="shared" si="4"/>
        <v>0</v>
      </c>
      <c r="AG25" s="35">
        <f t="shared" si="5"/>
        <v>0</v>
      </c>
    </row>
    <row r="26" spans="1:33" x14ac:dyDescent="0.25">
      <c r="A26" s="302"/>
      <c r="B26" s="305"/>
      <c r="C26" s="339"/>
      <c r="D26" s="339"/>
      <c r="E26" s="339"/>
      <c r="F26" s="114">
        <v>2020</v>
      </c>
      <c r="G26" s="73"/>
      <c r="H26" s="101"/>
      <c r="I26" s="73"/>
      <c r="J26" s="101"/>
      <c r="K26" s="73"/>
      <c r="L26" s="101"/>
      <c r="M26" s="73"/>
      <c r="N26" s="101"/>
      <c r="O26" s="73"/>
      <c r="P26" s="101"/>
      <c r="Q26" s="73"/>
      <c r="R26" s="101"/>
      <c r="S26" s="73"/>
      <c r="T26" s="101"/>
      <c r="U26" s="73"/>
      <c r="V26" s="101"/>
      <c r="W26" s="73"/>
      <c r="X26" s="101"/>
      <c r="Y26" s="73"/>
      <c r="Z26" s="101"/>
      <c r="AA26" s="73"/>
      <c r="AB26" s="101"/>
      <c r="AC26" s="73"/>
      <c r="AD26" s="101"/>
      <c r="AE26" s="30">
        <f t="shared" si="3"/>
        <v>0</v>
      </c>
      <c r="AF26" s="103">
        <f t="shared" si="4"/>
        <v>0</v>
      </c>
      <c r="AG26" s="35">
        <f t="shared" si="5"/>
        <v>0</v>
      </c>
    </row>
    <row r="27" spans="1:33" x14ac:dyDescent="0.25">
      <c r="A27" s="302"/>
      <c r="B27" s="305"/>
      <c r="C27" s="339"/>
      <c r="D27" s="339"/>
      <c r="E27" s="339"/>
      <c r="F27" s="114">
        <v>2021</v>
      </c>
      <c r="G27" s="73"/>
      <c r="H27" s="101"/>
      <c r="I27" s="73"/>
      <c r="J27" s="101"/>
      <c r="K27" s="73"/>
      <c r="L27" s="101"/>
      <c r="M27" s="73"/>
      <c r="N27" s="101"/>
      <c r="O27" s="73"/>
      <c r="P27" s="101"/>
      <c r="Q27" s="73"/>
      <c r="R27" s="101"/>
      <c r="S27" s="73"/>
      <c r="T27" s="101"/>
      <c r="U27" s="73"/>
      <c r="V27" s="101"/>
      <c r="W27" s="73"/>
      <c r="X27" s="101"/>
      <c r="Y27" s="73"/>
      <c r="Z27" s="101"/>
      <c r="AA27" s="73"/>
      <c r="AB27" s="101"/>
      <c r="AC27" s="73"/>
      <c r="AD27" s="101"/>
      <c r="AE27" s="30">
        <f t="shared" si="3"/>
        <v>0</v>
      </c>
      <c r="AF27" s="103">
        <f t="shared" si="4"/>
        <v>0</v>
      </c>
      <c r="AG27" s="35">
        <f t="shared" si="5"/>
        <v>0</v>
      </c>
    </row>
    <row r="28" spans="1:33" x14ac:dyDescent="0.25">
      <c r="A28" s="302"/>
      <c r="B28" s="305"/>
      <c r="C28" s="339"/>
      <c r="D28" s="339"/>
      <c r="E28" s="339"/>
      <c r="F28" s="114">
        <v>2022</v>
      </c>
      <c r="G28" s="73"/>
      <c r="H28" s="101"/>
      <c r="I28" s="73"/>
      <c r="J28" s="101"/>
      <c r="K28" s="73"/>
      <c r="L28" s="101"/>
      <c r="M28" s="73"/>
      <c r="N28" s="101"/>
      <c r="O28" s="73"/>
      <c r="P28" s="101"/>
      <c r="Q28" s="73"/>
      <c r="R28" s="101"/>
      <c r="S28" s="73"/>
      <c r="T28" s="101"/>
      <c r="U28" s="73"/>
      <c r="V28" s="101"/>
      <c r="W28" s="73"/>
      <c r="X28" s="101"/>
      <c r="Y28" s="73"/>
      <c r="Z28" s="101"/>
      <c r="AA28" s="73"/>
      <c r="AB28" s="101"/>
      <c r="AC28" s="73"/>
      <c r="AD28" s="101"/>
      <c r="AE28" s="30">
        <f t="shared" si="3"/>
        <v>0</v>
      </c>
      <c r="AF28" s="103">
        <f t="shared" si="4"/>
        <v>0</v>
      </c>
      <c r="AG28" s="35">
        <f t="shared" si="5"/>
        <v>0</v>
      </c>
    </row>
    <row r="29" spans="1:33" x14ac:dyDescent="0.25">
      <c r="A29" s="303"/>
      <c r="B29" s="306"/>
      <c r="C29" s="340"/>
      <c r="D29" s="340"/>
      <c r="E29" s="340"/>
      <c r="F29" s="114">
        <v>2023</v>
      </c>
      <c r="G29" s="73"/>
      <c r="H29" s="101"/>
      <c r="I29" s="73"/>
      <c r="J29" s="101"/>
      <c r="K29" s="73"/>
      <c r="L29" s="101"/>
      <c r="M29" s="73"/>
      <c r="N29" s="101"/>
      <c r="O29" s="73"/>
      <c r="P29" s="101"/>
      <c r="Q29" s="73"/>
      <c r="R29" s="101"/>
      <c r="S29" s="73"/>
      <c r="T29" s="101"/>
      <c r="U29" s="73"/>
      <c r="V29" s="101"/>
      <c r="W29" s="73"/>
      <c r="X29" s="101"/>
      <c r="Y29" s="73"/>
      <c r="Z29" s="101"/>
      <c r="AA29" s="73"/>
      <c r="AB29" s="101"/>
      <c r="AC29" s="73"/>
      <c r="AD29" s="101"/>
      <c r="AE29" s="30">
        <f t="shared" si="3"/>
        <v>0</v>
      </c>
      <c r="AF29" s="103">
        <f t="shared" si="4"/>
        <v>0</v>
      </c>
      <c r="AG29" s="35">
        <f t="shared" si="5"/>
        <v>0</v>
      </c>
    </row>
    <row r="30" spans="1:33" x14ac:dyDescent="0.25">
      <c r="A30" s="307">
        <v>4</v>
      </c>
      <c r="B30" s="341" t="s">
        <v>209</v>
      </c>
      <c r="C30" s="341"/>
      <c r="D30" s="341"/>
      <c r="E30" s="341"/>
      <c r="F30" s="116">
        <v>2016</v>
      </c>
      <c r="G30" s="117"/>
      <c r="H30" s="118"/>
      <c r="I30" s="117"/>
      <c r="J30" s="118"/>
      <c r="K30" s="117"/>
      <c r="L30" s="118"/>
      <c r="M30" s="117"/>
      <c r="N30" s="118"/>
      <c r="O30" s="117"/>
      <c r="P30" s="118"/>
      <c r="Q30" s="117"/>
      <c r="R30" s="118"/>
      <c r="S30" s="117"/>
      <c r="T30" s="118"/>
      <c r="U30" s="117"/>
      <c r="V30" s="118"/>
      <c r="W30" s="117"/>
      <c r="X30" s="118"/>
      <c r="Y30" s="117"/>
      <c r="Z30" s="118"/>
      <c r="AA30" s="117"/>
      <c r="AB30" s="118"/>
      <c r="AC30" s="117"/>
      <c r="AD30" s="118"/>
      <c r="AE30" s="31">
        <f t="shared" si="3"/>
        <v>0</v>
      </c>
      <c r="AF30" s="104">
        <f t="shared" si="4"/>
        <v>0</v>
      </c>
      <c r="AG30" s="36">
        <f t="shared" si="5"/>
        <v>0</v>
      </c>
    </row>
    <row r="31" spans="1:33" x14ac:dyDescent="0.25">
      <c r="A31" s="308"/>
      <c r="B31" s="342"/>
      <c r="C31" s="342"/>
      <c r="D31" s="342"/>
      <c r="E31" s="342"/>
      <c r="F31" s="116">
        <v>2017</v>
      </c>
      <c r="G31" s="117"/>
      <c r="H31" s="118"/>
      <c r="I31" s="117"/>
      <c r="J31" s="118"/>
      <c r="K31" s="117"/>
      <c r="L31" s="118"/>
      <c r="M31" s="117"/>
      <c r="N31" s="118"/>
      <c r="O31" s="117"/>
      <c r="P31" s="118"/>
      <c r="Q31" s="117"/>
      <c r="R31" s="118"/>
      <c r="S31" s="117"/>
      <c r="T31" s="118"/>
      <c r="U31" s="117"/>
      <c r="V31" s="118"/>
      <c r="W31" s="117"/>
      <c r="X31" s="118"/>
      <c r="Y31" s="117"/>
      <c r="Z31" s="118"/>
      <c r="AA31" s="117"/>
      <c r="AB31" s="118"/>
      <c r="AC31" s="117"/>
      <c r="AD31" s="118"/>
      <c r="AE31" s="31">
        <f t="shared" si="3"/>
        <v>0</v>
      </c>
      <c r="AF31" s="104">
        <f t="shared" si="4"/>
        <v>0</v>
      </c>
      <c r="AG31" s="36">
        <f t="shared" si="5"/>
        <v>0</v>
      </c>
    </row>
    <row r="32" spans="1:33" x14ac:dyDescent="0.25">
      <c r="A32" s="308"/>
      <c r="B32" s="342"/>
      <c r="C32" s="342"/>
      <c r="D32" s="342"/>
      <c r="E32" s="342"/>
      <c r="F32" s="116">
        <v>2018</v>
      </c>
      <c r="G32" s="117"/>
      <c r="H32" s="118"/>
      <c r="I32" s="117"/>
      <c r="J32" s="118"/>
      <c r="K32" s="117"/>
      <c r="L32" s="118"/>
      <c r="M32" s="117"/>
      <c r="N32" s="118"/>
      <c r="O32" s="117"/>
      <c r="P32" s="118"/>
      <c r="Q32" s="117"/>
      <c r="R32" s="118"/>
      <c r="S32" s="117"/>
      <c r="T32" s="118"/>
      <c r="U32" s="117"/>
      <c r="V32" s="118"/>
      <c r="W32" s="117"/>
      <c r="X32" s="118"/>
      <c r="Y32" s="117"/>
      <c r="Z32" s="118"/>
      <c r="AA32" s="117"/>
      <c r="AB32" s="118"/>
      <c r="AC32" s="117"/>
      <c r="AD32" s="118"/>
      <c r="AE32" s="31">
        <f t="shared" si="3"/>
        <v>0</v>
      </c>
      <c r="AF32" s="104">
        <f t="shared" si="4"/>
        <v>0</v>
      </c>
      <c r="AG32" s="36">
        <f t="shared" si="5"/>
        <v>0</v>
      </c>
    </row>
    <row r="33" spans="1:33" x14ac:dyDescent="0.25">
      <c r="A33" s="308"/>
      <c r="B33" s="342"/>
      <c r="C33" s="342"/>
      <c r="D33" s="342"/>
      <c r="E33" s="342"/>
      <c r="F33" s="116">
        <v>2019</v>
      </c>
      <c r="G33" s="117"/>
      <c r="H33" s="118"/>
      <c r="I33" s="117"/>
      <c r="J33" s="118"/>
      <c r="K33" s="117"/>
      <c r="L33" s="118"/>
      <c r="M33" s="117"/>
      <c r="N33" s="118"/>
      <c r="O33" s="117"/>
      <c r="P33" s="118"/>
      <c r="Q33" s="117"/>
      <c r="R33" s="118"/>
      <c r="S33" s="117"/>
      <c r="T33" s="118"/>
      <c r="U33" s="117"/>
      <c r="V33" s="118"/>
      <c r="W33" s="117"/>
      <c r="X33" s="118"/>
      <c r="Y33" s="117"/>
      <c r="Z33" s="118"/>
      <c r="AA33" s="117"/>
      <c r="AB33" s="118"/>
      <c r="AC33" s="117"/>
      <c r="AD33" s="118"/>
      <c r="AE33" s="31">
        <f t="shared" si="3"/>
        <v>0</v>
      </c>
      <c r="AF33" s="104">
        <f t="shared" si="4"/>
        <v>0</v>
      </c>
      <c r="AG33" s="36">
        <f t="shared" si="5"/>
        <v>0</v>
      </c>
    </row>
    <row r="34" spans="1:33" x14ac:dyDescent="0.25">
      <c r="A34" s="308"/>
      <c r="B34" s="342"/>
      <c r="C34" s="342"/>
      <c r="D34" s="342"/>
      <c r="E34" s="342"/>
      <c r="F34" s="16">
        <v>2020</v>
      </c>
      <c r="G34" s="74"/>
      <c r="H34" s="102"/>
      <c r="I34" s="74"/>
      <c r="J34" s="102"/>
      <c r="K34" s="74"/>
      <c r="L34" s="102"/>
      <c r="M34" s="74"/>
      <c r="N34" s="102"/>
      <c r="O34" s="74"/>
      <c r="P34" s="102"/>
      <c r="Q34" s="74"/>
      <c r="R34" s="102"/>
      <c r="S34" s="74"/>
      <c r="T34" s="102"/>
      <c r="U34" s="74"/>
      <c r="V34" s="102"/>
      <c r="W34" s="74"/>
      <c r="X34" s="102"/>
      <c r="Y34" s="74"/>
      <c r="Z34" s="102"/>
      <c r="AA34" s="74"/>
      <c r="AB34" s="102"/>
      <c r="AC34" s="74"/>
      <c r="AD34" s="102"/>
      <c r="AE34" s="31">
        <f t="shared" si="3"/>
        <v>0</v>
      </c>
      <c r="AF34" s="104">
        <f t="shared" si="4"/>
        <v>0</v>
      </c>
      <c r="AG34" s="36">
        <f t="shared" si="5"/>
        <v>0</v>
      </c>
    </row>
    <row r="35" spans="1:33" x14ac:dyDescent="0.25">
      <c r="A35" s="308"/>
      <c r="B35" s="342"/>
      <c r="C35" s="342"/>
      <c r="D35" s="342"/>
      <c r="E35" s="342"/>
      <c r="F35" s="16">
        <v>2021</v>
      </c>
      <c r="G35" s="74"/>
      <c r="H35" s="102"/>
      <c r="I35" s="74"/>
      <c r="J35" s="102"/>
      <c r="K35" s="74"/>
      <c r="L35" s="102"/>
      <c r="M35" s="74"/>
      <c r="N35" s="102"/>
      <c r="O35" s="74"/>
      <c r="P35" s="102"/>
      <c r="Q35" s="74"/>
      <c r="R35" s="102"/>
      <c r="S35" s="74"/>
      <c r="T35" s="102"/>
      <c r="U35" s="74"/>
      <c r="V35" s="102"/>
      <c r="W35" s="74"/>
      <c r="X35" s="102"/>
      <c r="Y35" s="74"/>
      <c r="Z35" s="102"/>
      <c r="AA35" s="74"/>
      <c r="AB35" s="102"/>
      <c r="AC35" s="74"/>
      <c r="AD35" s="102"/>
      <c r="AE35" s="31">
        <f t="shared" si="3"/>
        <v>0</v>
      </c>
      <c r="AF35" s="104">
        <f t="shared" si="4"/>
        <v>0</v>
      </c>
      <c r="AG35" s="36">
        <f t="shared" si="5"/>
        <v>0</v>
      </c>
    </row>
    <row r="36" spans="1:33" x14ac:dyDescent="0.25">
      <c r="A36" s="308"/>
      <c r="B36" s="342"/>
      <c r="C36" s="342"/>
      <c r="D36" s="342"/>
      <c r="E36" s="342"/>
      <c r="F36" s="16">
        <v>2022</v>
      </c>
      <c r="G36" s="74"/>
      <c r="H36" s="102"/>
      <c r="I36" s="74"/>
      <c r="J36" s="102"/>
      <c r="K36" s="74"/>
      <c r="L36" s="102"/>
      <c r="M36" s="74"/>
      <c r="N36" s="102"/>
      <c r="O36" s="74"/>
      <c r="P36" s="102"/>
      <c r="Q36" s="74"/>
      <c r="R36" s="102"/>
      <c r="S36" s="74"/>
      <c r="T36" s="102"/>
      <c r="U36" s="74"/>
      <c r="V36" s="102"/>
      <c r="W36" s="74"/>
      <c r="X36" s="102"/>
      <c r="Y36" s="74"/>
      <c r="Z36" s="102"/>
      <c r="AA36" s="74"/>
      <c r="AB36" s="102"/>
      <c r="AC36" s="74"/>
      <c r="AD36" s="102"/>
      <c r="AE36" s="31">
        <f t="shared" si="3"/>
        <v>0</v>
      </c>
      <c r="AF36" s="104">
        <f t="shared" si="4"/>
        <v>0</v>
      </c>
      <c r="AG36" s="36">
        <f t="shared" si="5"/>
        <v>0</v>
      </c>
    </row>
    <row r="37" spans="1:33" x14ac:dyDescent="0.25">
      <c r="A37" s="309"/>
      <c r="B37" s="343"/>
      <c r="C37" s="343"/>
      <c r="D37" s="343"/>
      <c r="E37" s="343"/>
      <c r="F37" s="16">
        <v>2023</v>
      </c>
      <c r="G37" s="74"/>
      <c r="H37" s="102"/>
      <c r="I37" s="74"/>
      <c r="J37" s="102"/>
      <c r="K37" s="74"/>
      <c r="L37" s="102"/>
      <c r="M37" s="74"/>
      <c r="N37" s="102"/>
      <c r="O37" s="74"/>
      <c r="P37" s="102"/>
      <c r="Q37" s="74"/>
      <c r="R37" s="102"/>
      <c r="S37" s="74"/>
      <c r="T37" s="102"/>
      <c r="U37" s="74"/>
      <c r="V37" s="102"/>
      <c r="W37" s="74"/>
      <c r="X37" s="102"/>
      <c r="Y37" s="74"/>
      <c r="Z37" s="102"/>
      <c r="AA37" s="74"/>
      <c r="AB37" s="102"/>
      <c r="AC37" s="74"/>
      <c r="AD37" s="102"/>
      <c r="AE37" s="31">
        <f t="shared" si="3"/>
        <v>0</v>
      </c>
      <c r="AF37" s="104">
        <f t="shared" si="4"/>
        <v>0</v>
      </c>
      <c r="AG37" s="36">
        <f t="shared" si="5"/>
        <v>0</v>
      </c>
    </row>
    <row r="38" spans="1:33" x14ac:dyDescent="0.25">
      <c r="A38" s="301">
        <v>5</v>
      </c>
      <c r="B38" s="304" t="s">
        <v>209</v>
      </c>
      <c r="C38" s="338"/>
      <c r="D38" s="338"/>
      <c r="E38" s="338"/>
      <c r="F38" s="114">
        <v>2016</v>
      </c>
      <c r="G38" s="73"/>
      <c r="H38" s="101"/>
      <c r="I38" s="73"/>
      <c r="J38" s="101"/>
      <c r="K38" s="73"/>
      <c r="L38" s="101"/>
      <c r="M38" s="73"/>
      <c r="N38" s="101"/>
      <c r="O38" s="73"/>
      <c r="P38" s="101"/>
      <c r="Q38" s="73"/>
      <c r="R38" s="101"/>
      <c r="S38" s="73"/>
      <c r="T38" s="101"/>
      <c r="U38" s="73"/>
      <c r="V38" s="101"/>
      <c r="W38" s="73"/>
      <c r="X38" s="101"/>
      <c r="Y38" s="73"/>
      <c r="Z38" s="101"/>
      <c r="AA38" s="73"/>
      <c r="AB38" s="101"/>
      <c r="AC38" s="73"/>
      <c r="AD38" s="101"/>
      <c r="AE38" s="30">
        <f t="shared" si="3"/>
        <v>0</v>
      </c>
      <c r="AF38" s="103">
        <f t="shared" si="4"/>
        <v>0</v>
      </c>
      <c r="AG38" s="35">
        <f t="shared" si="5"/>
        <v>0</v>
      </c>
    </row>
    <row r="39" spans="1:33" x14ac:dyDescent="0.25">
      <c r="A39" s="302"/>
      <c r="B39" s="305"/>
      <c r="C39" s="339"/>
      <c r="D39" s="339"/>
      <c r="E39" s="339"/>
      <c r="F39" s="114">
        <v>2017</v>
      </c>
      <c r="G39" s="73"/>
      <c r="H39" s="101"/>
      <c r="I39" s="73"/>
      <c r="J39" s="101"/>
      <c r="K39" s="73"/>
      <c r="L39" s="101"/>
      <c r="M39" s="73"/>
      <c r="N39" s="101"/>
      <c r="O39" s="73"/>
      <c r="P39" s="101"/>
      <c r="Q39" s="73"/>
      <c r="R39" s="101"/>
      <c r="S39" s="73"/>
      <c r="T39" s="101"/>
      <c r="U39" s="73"/>
      <c r="V39" s="101"/>
      <c r="W39" s="73"/>
      <c r="X39" s="101"/>
      <c r="Y39" s="73"/>
      <c r="Z39" s="101"/>
      <c r="AA39" s="73"/>
      <c r="AB39" s="101"/>
      <c r="AC39" s="73"/>
      <c r="AD39" s="101"/>
      <c r="AE39" s="30">
        <f t="shared" si="3"/>
        <v>0</v>
      </c>
      <c r="AF39" s="103">
        <f t="shared" si="4"/>
        <v>0</v>
      </c>
      <c r="AG39" s="35">
        <f t="shared" si="5"/>
        <v>0</v>
      </c>
    </row>
    <row r="40" spans="1:33" x14ac:dyDescent="0.25">
      <c r="A40" s="302"/>
      <c r="B40" s="305"/>
      <c r="C40" s="339"/>
      <c r="D40" s="339"/>
      <c r="E40" s="339"/>
      <c r="F40" s="114">
        <v>2018</v>
      </c>
      <c r="G40" s="73"/>
      <c r="H40" s="101"/>
      <c r="I40" s="73"/>
      <c r="J40" s="101"/>
      <c r="K40" s="73"/>
      <c r="L40" s="101"/>
      <c r="M40" s="73"/>
      <c r="N40" s="101"/>
      <c r="O40" s="73"/>
      <c r="P40" s="101"/>
      <c r="Q40" s="73"/>
      <c r="R40" s="101"/>
      <c r="S40" s="73"/>
      <c r="T40" s="101"/>
      <c r="U40" s="73"/>
      <c r="V40" s="101"/>
      <c r="W40" s="73"/>
      <c r="X40" s="101"/>
      <c r="Y40" s="73"/>
      <c r="Z40" s="101"/>
      <c r="AA40" s="73"/>
      <c r="AB40" s="101"/>
      <c r="AC40" s="73"/>
      <c r="AD40" s="101"/>
      <c r="AE40" s="30">
        <f t="shared" si="3"/>
        <v>0</v>
      </c>
      <c r="AF40" s="103">
        <f t="shared" si="4"/>
        <v>0</v>
      </c>
      <c r="AG40" s="35">
        <f t="shared" si="5"/>
        <v>0</v>
      </c>
    </row>
    <row r="41" spans="1:33" x14ac:dyDescent="0.25">
      <c r="A41" s="302"/>
      <c r="B41" s="305"/>
      <c r="C41" s="339"/>
      <c r="D41" s="339"/>
      <c r="E41" s="339"/>
      <c r="F41" s="114">
        <v>2019</v>
      </c>
      <c r="G41" s="73"/>
      <c r="H41" s="101"/>
      <c r="I41" s="73"/>
      <c r="J41" s="101"/>
      <c r="K41" s="73"/>
      <c r="L41" s="101"/>
      <c r="M41" s="73"/>
      <c r="N41" s="101"/>
      <c r="O41" s="73"/>
      <c r="P41" s="101"/>
      <c r="Q41" s="73"/>
      <c r="R41" s="101"/>
      <c r="S41" s="73"/>
      <c r="T41" s="101"/>
      <c r="U41" s="73"/>
      <c r="V41" s="101"/>
      <c r="W41" s="73"/>
      <c r="X41" s="101"/>
      <c r="Y41" s="73"/>
      <c r="Z41" s="101"/>
      <c r="AA41" s="73"/>
      <c r="AB41" s="101"/>
      <c r="AC41" s="73"/>
      <c r="AD41" s="101"/>
      <c r="AE41" s="30">
        <f t="shared" si="3"/>
        <v>0</v>
      </c>
      <c r="AF41" s="103">
        <f t="shared" si="4"/>
        <v>0</v>
      </c>
      <c r="AG41" s="35">
        <f t="shared" si="5"/>
        <v>0</v>
      </c>
    </row>
    <row r="42" spans="1:33" x14ac:dyDescent="0.25">
      <c r="A42" s="302"/>
      <c r="B42" s="305"/>
      <c r="C42" s="339"/>
      <c r="D42" s="339"/>
      <c r="E42" s="339"/>
      <c r="F42" s="114">
        <v>2020</v>
      </c>
      <c r="G42" s="73"/>
      <c r="H42" s="101"/>
      <c r="I42" s="73"/>
      <c r="J42" s="101"/>
      <c r="K42" s="73"/>
      <c r="L42" s="101"/>
      <c r="M42" s="73"/>
      <c r="N42" s="101"/>
      <c r="O42" s="73"/>
      <c r="P42" s="101"/>
      <c r="Q42" s="73"/>
      <c r="R42" s="101"/>
      <c r="S42" s="73"/>
      <c r="T42" s="101"/>
      <c r="U42" s="73"/>
      <c r="V42" s="101"/>
      <c r="W42" s="73"/>
      <c r="X42" s="101"/>
      <c r="Y42" s="73"/>
      <c r="Z42" s="101"/>
      <c r="AA42" s="73"/>
      <c r="AB42" s="101"/>
      <c r="AC42" s="73"/>
      <c r="AD42" s="101"/>
      <c r="AE42" s="30">
        <f t="shared" si="3"/>
        <v>0</v>
      </c>
      <c r="AF42" s="103">
        <f t="shared" si="4"/>
        <v>0</v>
      </c>
      <c r="AG42" s="35">
        <f t="shared" si="5"/>
        <v>0</v>
      </c>
    </row>
    <row r="43" spans="1:33" x14ac:dyDescent="0.25">
      <c r="A43" s="302"/>
      <c r="B43" s="305"/>
      <c r="C43" s="339"/>
      <c r="D43" s="339"/>
      <c r="E43" s="339"/>
      <c r="F43" s="114">
        <v>2021</v>
      </c>
      <c r="G43" s="73"/>
      <c r="H43" s="101"/>
      <c r="I43" s="73"/>
      <c r="J43" s="101"/>
      <c r="K43" s="73"/>
      <c r="L43" s="101"/>
      <c r="M43" s="73"/>
      <c r="N43" s="101"/>
      <c r="O43" s="73"/>
      <c r="P43" s="101"/>
      <c r="Q43" s="73"/>
      <c r="R43" s="101"/>
      <c r="S43" s="73"/>
      <c r="T43" s="101"/>
      <c r="U43" s="73"/>
      <c r="V43" s="101"/>
      <c r="W43" s="73"/>
      <c r="X43" s="101"/>
      <c r="Y43" s="73"/>
      <c r="Z43" s="101"/>
      <c r="AA43" s="73"/>
      <c r="AB43" s="101"/>
      <c r="AC43" s="73"/>
      <c r="AD43" s="101"/>
      <c r="AE43" s="30">
        <f t="shared" si="3"/>
        <v>0</v>
      </c>
      <c r="AF43" s="103">
        <f t="shared" si="4"/>
        <v>0</v>
      </c>
      <c r="AG43" s="35">
        <f t="shared" si="5"/>
        <v>0</v>
      </c>
    </row>
    <row r="44" spans="1:33" x14ac:dyDescent="0.25">
      <c r="A44" s="302"/>
      <c r="B44" s="305"/>
      <c r="C44" s="339"/>
      <c r="D44" s="339"/>
      <c r="E44" s="339"/>
      <c r="F44" s="114">
        <v>2022</v>
      </c>
      <c r="G44" s="73"/>
      <c r="H44" s="101"/>
      <c r="I44" s="73"/>
      <c r="J44" s="101"/>
      <c r="K44" s="73"/>
      <c r="L44" s="101"/>
      <c r="M44" s="73"/>
      <c r="N44" s="101"/>
      <c r="O44" s="73"/>
      <c r="P44" s="101"/>
      <c r="Q44" s="73"/>
      <c r="R44" s="101"/>
      <c r="S44" s="73"/>
      <c r="T44" s="101"/>
      <c r="U44" s="73"/>
      <c r="V44" s="101"/>
      <c r="W44" s="73"/>
      <c r="X44" s="101"/>
      <c r="Y44" s="73"/>
      <c r="Z44" s="101"/>
      <c r="AA44" s="73"/>
      <c r="AB44" s="101"/>
      <c r="AC44" s="73"/>
      <c r="AD44" s="101"/>
      <c r="AE44" s="30">
        <f t="shared" si="3"/>
        <v>0</v>
      </c>
      <c r="AF44" s="103">
        <f t="shared" si="4"/>
        <v>0</v>
      </c>
      <c r="AG44" s="35">
        <f t="shared" si="5"/>
        <v>0</v>
      </c>
    </row>
    <row r="45" spans="1:33" x14ac:dyDescent="0.25">
      <c r="A45" s="303"/>
      <c r="B45" s="306"/>
      <c r="C45" s="340"/>
      <c r="D45" s="340"/>
      <c r="E45" s="340"/>
      <c r="F45" s="114">
        <v>2023</v>
      </c>
      <c r="G45" s="73"/>
      <c r="H45" s="101"/>
      <c r="I45" s="73"/>
      <c r="J45" s="101"/>
      <c r="K45" s="73"/>
      <c r="L45" s="101"/>
      <c r="M45" s="73"/>
      <c r="N45" s="101"/>
      <c r="O45" s="73"/>
      <c r="P45" s="101"/>
      <c r="Q45" s="73"/>
      <c r="R45" s="101"/>
      <c r="S45" s="73"/>
      <c r="T45" s="101"/>
      <c r="U45" s="73"/>
      <c r="V45" s="101"/>
      <c r="W45" s="73"/>
      <c r="X45" s="101"/>
      <c r="Y45" s="73"/>
      <c r="Z45" s="101"/>
      <c r="AA45" s="73"/>
      <c r="AB45" s="101"/>
      <c r="AC45" s="73"/>
      <c r="AD45" s="101"/>
      <c r="AE45" s="30">
        <f t="shared" si="3"/>
        <v>0</v>
      </c>
      <c r="AF45" s="103">
        <f t="shared" si="4"/>
        <v>0</v>
      </c>
      <c r="AG45" s="35">
        <f t="shared" si="5"/>
        <v>0</v>
      </c>
    </row>
    <row r="46" spans="1:33" x14ac:dyDescent="0.25">
      <c r="A46" s="307">
        <v>6</v>
      </c>
      <c r="B46" s="341" t="s">
        <v>209</v>
      </c>
      <c r="C46" s="341"/>
      <c r="D46" s="341"/>
      <c r="E46" s="341"/>
      <c r="F46" s="116">
        <v>2016</v>
      </c>
      <c r="G46" s="117"/>
      <c r="H46" s="118"/>
      <c r="I46" s="117"/>
      <c r="J46" s="118"/>
      <c r="K46" s="117"/>
      <c r="L46" s="118"/>
      <c r="M46" s="117"/>
      <c r="N46" s="118"/>
      <c r="O46" s="117"/>
      <c r="P46" s="118"/>
      <c r="Q46" s="117"/>
      <c r="R46" s="118"/>
      <c r="S46" s="117"/>
      <c r="T46" s="118"/>
      <c r="U46" s="117"/>
      <c r="V46" s="118"/>
      <c r="W46" s="117"/>
      <c r="X46" s="118"/>
      <c r="Y46" s="117"/>
      <c r="Z46" s="118"/>
      <c r="AA46" s="117"/>
      <c r="AB46" s="118"/>
      <c r="AC46" s="117"/>
      <c r="AD46" s="118"/>
      <c r="AE46" s="31">
        <f t="shared" si="3"/>
        <v>0</v>
      </c>
      <c r="AF46" s="104">
        <f t="shared" si="4"/>
        <v>0</v>
      </c>
      <c r="AG46" s="36">
        <f t="shared" si="5"/>
        <v>0</v>
      </c>
    </row>
    <row r="47" spans="1:33" x14ac:dyDescent="0.25">
      <c r="A47" s="308"/>
      <c r="B47" s="342"/>
      <c r="C47" s="342"/>
      <c r="D47" s="342"/>
      <c r="E47" s="342"/>
      <c r="F47" s="116">
        <v>2017</v>
      </c>
      <c r="G47" s="117"/>
      <c r="H47" s="118"/>
      <c r="I47" s="117"/>
      <c r="J47" s="118"/>
      <c r="K47" s="117"/>
      <c r="L47" s="118"/>
      <c r="M47" s="117"/>
      <c r="N47" s="118"/>
      <c r="O47" s="117"/>
      <c r="P47" s="118"/>
      <c r="Q47" s="117"/>
      <c r="R47" s="118"/>
      <c r="S47" s="117"/>
      <c r="T47" s="118"/>
      <c r="U47" s="117"/>
      <c r="V47" s="118"/>
      <c r="W47" s="117"/>
      <c r="X47" s="118"/>
      <c r="Y47" s="117"/>
      <c r="Z47" s="118"/>
      <c r="AA47" s="117"/>
      <c r="AB47" s="118"/>
      <c r="AC47" s="117"/>
      <c r="AD47" s="118"/>
      <c r="AE47" s="31">
        <f t="shared" si="3"/>
        <v>0</v>
      </c>
      <c r="AF47" s="104">
        <f t="shared" si="4"/>
        <v>0</v>
      </c>
      <c r="AG47" s="36">
        <f t="shared" si="5"/>
        <v>0</v>
      </c>
    </row>
    <row r="48" spans="1:33" x14ac:dyDescent="0.25">
      <c r="A48" s="308"/>
      <c r="B48" s="342"/>
      <c r="C48" s="342"/>
      <c r="D48" s="342"/>
      <c r="E48" s="342"/>
      <c r="F48" s="116">
        <v>2018</v>
      </c>
      <c r="G48" s="117"/>
      <c r="H48" s="118"/>
      <c r="I48" s="117"/>
      <c r="J48" s="118"/>
      <c r="K48" s="117"/>
      <c r="L48" s="118"/>
      <c r="M48" s="117"/>
      <c r="N48" s="118"/>
      <c r="O48" s="117"/>
      <c r="P48" s="118"/>
      <c r="Q48" s="117"/>
      <c r="R48" s="118"/>
      <c r="S48" s="117"/>
      <c r="T48" s="118"/>
      <c r="U48" s="117"/>
      <c r="V48" s="118"/>
      <c r="W48" s="117"/>
      <c r="X48" s="118"/>
      <c r="Y48" s="117"/>
      <c r="Z48" s="118"/>
      <c r="AA48" s="117"/>
      <c r="AB48" s="118"/>
      <c r="AC48" s="117"/>
      <c r="AD48" s="118"/>
      <c r="AE48" s="31">
        <f t="shared" si="3"/>
        <v>0</v>
      </c>
      <c r="AF48" s="104">
        <f t="shared" si="4"/>
        <v>0</v>
      </c>
      <c r="AG48" s="36">
        <f t="shared" si="5"/>
        <v>0</v>
      </c>
    </row>
    <row r="49" spans="1:33" x14ac:dyDescent="0.25">
      <c r="A49" s="308"/>
      <c r="B49" s="342"/>
      <c r="C49" s="342"/>
      <c r="D49" s="342"/>
      <c r="E49" s="342"/>
      <c r="F49" s="116">
        <v>2019</v>
      </c>
      <c r="G49" s="117"/>
      <c r="H49" s="118"/>
      <c r="I49" s="117"/>
      <c r="J49" s="118"/>
      <c r="K49" s="117"/>
      <c r="L49" s="118"/>
      <c r="M49" s="117"/>
      <c r="N49" s="118"/>
      <c r="O49" s="117"/>
      <c r="P49" s="118"/>
      <c r="Q49" s="117"/>
      <c r="R49" s="118"/>
      <c r="S49" s="117"/>
      <c r="T49" s="118"/>
      <c r="U49" s="117"/>
      <c r="V49" s="118"/>
      <c r="W49" s="117"/>
      <c r="X49" s="118"/>
      <c r="Y49" s="117"/>
      <c r="Z49" s="118"/>
      <c r="AA49" s="117"/>
      <c r="AB49" s="118"/>
      <c r="AC49" s="117"/>
      <c r="AD49" s="118"/>
      <c r="AE49" s="31">
        <f t="shared" si="3"/>
        <v>0</v>
      </c>
      <c r="AF49" s="104">
        <f t="shared" si="4"/>
        <v>0</v>
      </c>
      <c r="AG49" s="36">
        <f t="shared" si="5"/>
        <v>0</v>
      </c>
    </row>
    <row r="50" spans="1:33" x14ac:dyDescent="0.25">
      <c r="A50" s="308"/>
      <c r="B50" s="342"/>
      <c r="C50" s="342"/>
      <c r="D50" s="342"/>
      <c r="E50" s="342"/>
      <c r="F50" s="16">
        <v>2020</v>
      </c>
      <c r="G50" s="74"/>
      <c r="H50" s="102"/>
      <c r="I50" s="74"/>
      <c r="J50" s="102"/>
      <c r="K50" s="74"/>
      <c r="L50" s="102"/>
      <c r="M50" s="74"/>
      <c r="N50" s="102"/>
      <c r="O50" s="74"/>
      <c r="P50" s="102"/>
      <c r="Q50" s="74"/>
      <c r="R50" s="102"/>
      <c r="S50" s="74"/>
      <c r="T50" s="102"/>
      <c r="U50" s="74"/>
      <c r="V50" s="102"/>
      <c r="W50" s="74"/>
      <c r="X50" s="102"/>
      <c r="Y50" s="74"/>
      <c r="Z50" s="102"/>
      <c r="AA50" s="74"/>
      <c r="AB50" s="102"/>
      <c r="AC50" s="74"/>
      <c r="AD50" s="102"/>
      <c r="AE50" s="31">
        <f t="shared" si="3"/>
        <v>0</v>
      </c>
      <c r="AF50" s="104">
        <f t="shared" si="4"/>
        <v>0</v>
      </c>
      <c r="AG50" s="36">
        <f t="shared" si="5"/>
        <v>0</v>
      </c>
    </row>
    <row r="51" spans="1:33" x14ac:dyDescent="0.25">
      <c r="A51" s="308"/>
      <c r="B51" s="342"/>
      <c r="C51" s="342"/>
      <c r="D51" s="342"/>
      <c r="E51" s="342"/>
      <c r="F51" s="16">
        <v>2021</v>
      </c>
      <c r="G51" s="74"/>
      <c r="H51" s="102"/>
      <c r="I51" s="74"/>
      <c r="J51" s="102"/>
      <c r="K51" s="74"/>
      <c r="L51" s="102"/>
      <c r="M51" s="74"/>
      <c r="N51" s="102"/>
      <c r="O51" s="74"/>
      <c r="P51" s="102"/>
      <c r="Q51" s="74"/>
      <c r="R51" s="102"/>
      <c r="S51" s="74"/>
      <c r="T51" s="102"/>
      <c r="U51" s="74"/>
      <c r="V51" s="102"/>
      <c r="W51" s="74"/>
      <c r="X51" s="102"/>
      <c r="Y51" s="74"/>
      <c r="Z51" s="102"/>
      <c r="AA51" s="74"/>
      <c r="AB51" s="102"/>
      <c r="AC51" s="74"/>
      <c r="AD51" s="102"/>
      <c r="AE51" s="31">
        <f t="shared" si="3"/>
        <v>0</v>
      </c>
      <c r="AF51" s="104">
        <f t="shared" si="4"/>
        <v>0</v>
      </c>
      <c r="AG51" s="36">
        <f t="shared" si="5"/>
        <v>0</v>
      </c>
    </row>
    <row r="52" spans="1:33" x14ac:dyDescent="0.25">
      <c r="A52" s="308"/>
      <c r="B52" s="342"/>
      <c r="C52" s="342"/>
      <c r="D52" s="342"/>
      <c r="E52" s="342"/>
      <c r="F52" s="16">
        <v>2022</v>
      </c>
      <c r="G52" s="74"/>
      <c r="H52" s="102"/>
      <c r="I52" s="74"/>
      <c r="J52" s="102"/>
      <c r="K52" s="74"/>
      <c r="L52" s="102"/>
      <c r="M52" s="74"/>
      <c r="N52" s="102"/>
      <c r="O52" s="74"/>
      <c r="P52" s="102"/>
      <c r="Q52" s="74"/>
      <c r="R52" s="102"/>
      <c r="S52" s="74"/>
      <c r="T52" s="102"/>
      <c r="U52" s="74"/>
      <c r="V52" s="102"/>
      <c r="W52" s="74"/>
      <c r="X52" s="102"/>
      <c r="Y52" s="74"/>
      <c r="Z52" s="102"/>
      <c r="AA52" s="74"/>
      <c r="AB52" s="102"/>
      <c r="AC52" s="74"/>
      <c r="AD52" s="102"/>
      <c r="AE52" s="31">
        <f t="shared" si="3"/>
        <v>0</v>
      </c>
      <c r="AF52" s="104">
        <f t="shared" si="4"/>
        <v>0</v>
      </c>
      <c r="AG52" s="36">
        <f t="shared" si="5"/>
        <v>0</v>
      </c>
    </row>
    <row r="53" spans="1:33" x14ac:dyDescent="0.25">
      <c r="A53" s="309"/>
      <c r="B53" s="343"/>
      <c r="C53" s="343"/>
      <c r="D53" s="343"/>
      <c r="E53" s="343"/>
      <c r="F53" s="16">
        <v>2023</v>
      </c>
      <c r="G53" s="74"/>
      <c r="H53" s="102"/>
      <c r="I53" s="74"/>
      <c r="J53" s="102"/>
      <c r="K53" s="74"/>
      <c r="L53" s="102"/>
      <c r="M53" s="74"/>
      <c r="N53" s="102"/>
      <c r="O53" s="74"/>
      <c r="P53" s="102"/>
      <c r="Q53" s="74"/>
      <c r="R53" s="102"/>
      <c r="S53" s="74"/>
      <c r="T53" s="102"/>
      <c r="U53" s="74"/>
      <c r="V53" s="102"/>
      <c r="W53" s="74"/>
      <c r="X53" s="102"/>
      <c r="Y53" s="74"/>
      <c r="Z53" s="102"/>
      <c r="AA53" s="74"/>
      <c r="AB53" s="102"/>
      <c r="AC53" s="74"/>
      <c r="AD53" s="102"/>
      <c r="AE53" s="31">
        <f t="shared" si="3"/>
        <v>0</v>
      </c>
      <c r="AF53" s="104">
        <f t="shared" si="4"/>
        <v>0</v>
      </c>
      <c r="AG53" s="36">
        <f t="shared" si="5"/>
        <v>0</v>
      </c>
    </row>
    <row r="54" spans="1:33" x14ac:dyDescent="0.25">
      <c r="A54" s="301">
        <v>7</v>
      </c>
      <c r="B54" s="304" t="s">
        <v>209</v>
      </c>
      <c r="C54" s="338"/>
      <c r="D54" s="338"/>
      <c r="E54" s="338"/>
      <c r="F54" s="114">
        <v>2016</v>
      </c>
      <c r="G54" s="73"/>
      <c r="H54" s="101"/>
      <c r="I54" s="73"/>
      <c r="J54" s="101"/>
      <c r="K54" s="73"/>
      <c r="L54" s="101"/>
      <c r="M54" s="73"/>
      <c r="N54" s="101"/>
      <c r="O54" s="73"/>
      <c r="P54" s="101"/>
      <c r="Q54" s="73"/>
      <c r="R54" s="101"/>
      <c r="S54" s="73"/>
      <c r="T54" s="101"/>
      <c r="U54" s="73"/>
      <c r="V54" s="101"/>
      <c r="W54" s="73"/>
      <c r="X54" s="101"/>
      <c r="Y54" s="73"/>
      <c r="Z54" s="101"/>
      <c r="AA54" s="73"/>
      <c r="AB54" s="101"/>
      <c r="AC54" s="73"/>
      <c r="AD54" s="101"/>
      <c r="AE54" s="30">
        <f>(G54+I54+K54+M54+O54+Q54+S54+U54+W54+Y54+AA54+AC54)</f>
        <v>0</v>
      </c>
      <c r="AF54" s="103">
        <f>(H54+J54+L54+N54+P54+R54+T54+V54+X54+Z54+AB54+AD54)</f>
        <v>0</v>
      </c>
      <c r="AG54" s="35">
        <f>(AE54*0.825)/1000</f>
        <v>0</v>
      </c>
    </row>
    <row r="55" spans="1:33" x14ac:dyDescent="0.25">
      <c r="A55" s="302"/>
      <c r="B55" s="305"/>
      <c r="C55" s="339"/>
      <c r="D55" s="339"/>
      <c r="E55" s="339"/>
      <c r="F55" s="114">
        <v>2017</v>
      </c>
      <c r="G55" s="73"/>
      <c r="H55" s="101"/>
      <c r="I55" s="73"/>
      <c r="J55" s="101"/>
      <c r="K55" s="73"/>
      <c r="L55" s="101"/>
      <c r="M55" s="73"/>
      <c r="N55" s="101"/>
      <c r="O55" s="73"/>
      <c r="P55" s="101"/>
      <c r="Q55" s="73"/>
      <c r="R55" s="101"/>
      <c r="S55" s="73"/>
      <c r="T55" s="101"/>
      <c r="U55" s="73"/>
      <c r="V55" s="101"/>
      <c r="W55" s="73"/>
      <c r="X55" s="101"/>
      <c r="Y55" s="73"/>
      <c r="Z55" s="101"/>
      <c r="AA55" s="73"/>
      <c r="AB55" s="101"/>
      <c r="AC55" s="73"/>
      <c r="AD55" s="101"/>
      <c r="AE55" s="30">
        <f t="shared" ref="AE55:AE101" si="6">(G55+I55+K55+M55+O55+Q55+S55+U55+W55+Y55+AA55+AC55)</f>
        <v>0</v>
      </c>
      <c r="AF55" s="103">
        <f t="shared" ref="AF55:AF101" si="7">(H55+J55+L55+N55+P55+R55+T55+V55+X55+Z55+AB55+AD55)</f>
        <v>0</v>
      </c>
      <c r="AG55" s="35">
        <f t="shared" ref="AG55:AG101" si="8">(AE55*0.825)/1000</f>
        <v>0</v>
      </c>
    </row>
    <row r="56" spans="1:33" x14ac:dyDescent="0.25">
      <c r="A56" s="302"/>
      <c r="B56" s="305"/>
      <c r="C56" s="339"/>
      <c r="D56" s="339"/>
      <c r="E56" s="339"/>
      <c r="F56" s="114">
        <v>2018</v>
      </c>
      <c r="G56" s="73"/>
      <c r="H56" s="101"/>
      <c r="I56" s="73"/>
      <c r="J56" s="101"/>
      <c r="K56" s="73"/>
      <c r="L56" s="101"/>
      <c r="M56" s="73"/>
      <c r="N56" s="101"/>
      <c r="O56" s="73"/>
      <c r="P56" s="101"/>
      <c r="Q56" s="73"/>
      <c r="R56" s="101"/>
      <c r="S56" s="73"/>
      <c r="T56" s="101"/>
      <c r="U56" s="73"/>
      <c r="V56" s="101"/>
      <c r="W56" s="73"/>
      <c r="X56" s="101"/>
      <c r="Y56" s="73"/>
      <c r="Z56" s="101"/>
      <c r="AA56" s="73"/>
      <c r="AB56" s="101"/>
      <c r="AC56" s="73"/>
      <c r="AD56" s="101"/>
      <c r="AE56" s="30">
        <f t="shared" si="6"/>
        <v>0</v>
      </c>
      <c r="AF56" s="103">
        <f t="shared" si="7"/>
        <v>0</v>
      </c>
      <c r="AG56" s="35">
        <f t="shared" si="8"/>
        <v>0</v>
      </c>
    </row>
    <row r="57" spans="1:33" x14ac:dyDescent="0.25">
      <c r="A57" s="302"/>
      <c r="B57" s="305"/>
      <c r="C57" s="339"/>
      <c r="D57" s="339"/>
      <c r="E57" s="339"/>
      <c r="F57" s="114">
        <v>2019</v>
      </c>
      <c r="G57" s="73"/>
      <c r="H57" s="101"/>
      <c r="I57" s="73"/>
      <c r="J57" s="101"/>
      <c r="K57" s="73"/>
      <c r="L57" s="101"/>
      <c r="M57" s="73"/>
      <c r="N57" s="101"/>
      <c r="O57" s="73"/>
      <c r="P57" s="101"/>
      <c r="Q57" s="73"/>
      <c r="R57" s="101"/>
      <c r="S57" s="73"/>
      <c r="T57" s="101"/>
      <c r="U57" s="73"/>
      <c r="V57" s="101"/>
      <c r="W57" s="73"/>
      <c r="X57" s="101"/>
      <c r="Y57" s="73"/>
      <c r="Z57" s="101"/>
      <c r="AA57" s="73"/>
      <c r="AB57" s="101"/>
      <c r="AC57" s="73"/>
      <c r="AD57" s="101"/>
      <c r="AE57" s="30">
        <f t="shared" si="6"/>
        <v>0</v>
      </c>
      <c r="AF57" s="103">
        <f t="shared" si="7"/>
        <v>0</v>
      </c>
      <c r="AG57" s="35">
        <f t="shared" si="8"/>
        <v>0</v>
      </c>
    </row>
    <row r="58" spans="1:33" x14ac:dyDescent="0.25">
      <c r="A58" s="302"/>
      <c r="B58" s="305"/>
      <c r="C58" s="339"/>
      <c r="D58" s="339"/>
      <c r="E58" s="339"/>
      <c r="F58" s="114">
        <v>2020</v>
      </c>
      <c r="G58" s="73"/>
      <c r="H58" s="101"/>
      <c r="I58" s="73"/>
      <c r="J58" s="101"/>
      <c r="K58" s="73"/>
      <c r="L58" s="101"/>
      <c r="M58" s="73"/>
      <c r="N58" s="101"/>
      <c r="O58" s="73"/>
      <c r="P58" s="101"/>
      <c r="Q58" s="73"/>
      <c r="R58" s="101"/>
      <c r="S58" s="73"/>
      <c r="T58" s="101"/>
      <c r="U58" s="73"/>
      <c r="V58" s="101"/>
      <c r="W58" s="73"/>
      <c r="X58" s="101"/>
      <c r="Y58" s="73"/>
      <c r="Z58" s="101"/>
      <c r="AA58" s="73"/>
      <c r="AB58" s="101"/>
      <c r="AC58" s="73"/>
      <c r="AD58" s="101"/>
      <c r="AE58" s="30">
        <f t="shared" si="6"/>
        <v>0</v>
      </c>
      <c r="AF58" s="103">
        <f t="shared" si="7"/>
        <v>0</v>
      </c>
      <c r="AG58" s="35">
        <f t="shared" si="8"/>
        <v>0</v>
      </c>
    </row>
    <row r="59" spans="1:33" x14ac:dyDescent="0.25">
      <c r="A59" s="302"/>
      <c r="B59" s="305"/>
      <c r="C59" s="339"/>
      <c r="D59" s="339"/>
      <c r="E59" s="339"/>
      <c r="F59" s="114">
        <v>2021</v>
      </c>
      <c r="G59" s="73"/>
      <c r="H59" s="101"/>
      <c r="I59" s="73"/>
      <c r="J59" s="101"/>
      <c r="K59" s="73"/>
      <c r="L59" s="101"/>
      <c r="M59" s="73"/>
      <c r="N59" s="101"/>
      <c r="O59" s="73"/>
      <c r="P59" s="101"/>
      <c r="Q59" s="73"/>
      <c r="R59" s="101"/>
      <c r="S59" s="73"/>
      <c r="T59" s="101"/>
      <c r="U59" s="73"/>
      <c r="V59" s="101"/>
      <c r="W59" s="73"/>
      <c r="X59" s="101"/>
      <c r="Y59" s="73"/>
      <c r="Z59" s="101"/>
      <c r="AA59" s="73"/>
      <c r="AB59" s="101"/>
      <c r="AC59" s="73"/>
      <c r="AD59" s="101"/>
      <c r="AE59" s="30">
        <f t="shared" si="6"/>
        <v>0</v>
      </c>
      <c r="AF59" s="103">
        <f t="shared" si="7"/>
        <v>0</v>
      </c>
      <c r="AG59" s="35">
        <f t="shared" si="8"/>
        <v>0</v>
      </c>
    </row>
    <row r="60" spans="1:33" x14ac:dyDescent="0.25">
      <c r="A60" s="302"/>
      <c r="B60" s="305"/>
      <c r="C60" s="339"/>
      <c r="D60" s="339"/>
      <c r="E60" s="339"/>
      <c r="F60" s="114">
        <v>2022</v>
      </c>
      <c r="G60" s="73"/>
      <c r="H60" s="101"/>
      <c r="I60" s="73"/>
      <c r="J60" s="101"/>
      <c r="K60" s="73"/>
      <c r="L60" s="101"/>
      <c r="M60" s="73"/>
      <c r="N60" s="101"/>
      <c r="O60" s="73"/>
      <c r="P60" s="101"/>
      <c r="Q60" s="73"/>
      <c r="R60" s="101"/>
      <c r="S60" s="73"/>
      <c r="T60" s="101"/>
      <c r="U60" s="73"/>
      <c r="V60" s="101"/>
      <c r="W60" s="73"/>
      <c r="X60" s="101"/>
      <c r="Y60" s="73"/>
      <c r="Z60" s="101"/>
      <c r="AA60" s="73"/>
      <c r="AB60" s="101"/>
      <c r="AC60" s="73"/>
      <c r="AD60" s="101"/>
      <c r="AE60" s="30">
        <f t="shared" si="6"/>
        <v>0</v>
      </c>
      <c r="AF60" s="103">
        <f t="shared" si="7"/>
        <v>0</v>
      </c>
      <c r="AG60" s="35">
        <f t="shared" si="8"/>
        <v>0</v>
      </c>
    </row>
    <row r="61" spans="1:33" x14ac:dyDescent="0.25">
      <c r="A61" s="303"/>
      <c r="B61" s="306"/>
      <c r="C61" s="340"/>
      <c r="D61" s="340"/>
      <c r="E61" s="340"/>
      <c r="F61" s="114">
        <v>2023</v>
      </c>
      <c r="G61" s="73"/>
      <c r="H61" s="101"/>
      <c r="I61" s="73"/>
      <c r="J61" s="101"/>
      <c r="K61" s="73"/>
      <c r="L61" s="101"/>
      <c r="M61" s="73"/>
      <c r="N61" s="101"/>
      <c r="O61" s="73"/>
      <c r="P61" s="101"/>
      <c r="Q61" s="73"/>
      <c r="R61" s="101"/>
      <c r="S61" s="73"/>
      <c r="T61" s="101"/>
      <c r="U61" s="73"/>
      <c r="V61" s="101"/>
      <c r="W61" s="73"/>
      <c r="X61" s="101"/>
      <c r="Y61" s="73"/>
      <c r="Z61" s="101"/>
      <c r="AA61" s="73"/>
      <c r="AB61" s="101"/>
      <c r="AC61" s="73"/>
      <c r="AD61" s="101"/>
      <c r="AE61" s="30">
        <f t="shared" si="6"/>
        <v>0</v>
      </c>
      <c r="AF61" s="103">
        <f t="shared" si="7"/>
        <v>0</v>
      </c>
      <c r="AG61" s="35">
        <f t="shared" si="8"/>
        <v>0</v>
      </c>
    </row>
    <row r="62" spans="1:33" x14ac:dyDescent="0.25">
      <c r="A62" s="307">
        <v>8</v>
      </c>
      <c r="B62" s="341" t="s">
        <v>209</v>
      </c>
      <c r="C62" s="341"/>
      <c r="D62" s="341"/>
      <c r="E62" s="341"/>
      <c r="F62" s="116">
        <v>2016</v>
      </c>
      <c r="G62" s="117"/>
      <c r="H62" s="118"/>
      <c r="I62" s="117"/>
      <c r="J62" s="118"/>
      <c r="K62" s="117"/>
      <c r="L62" s="118"/>
      <c r="M62" s="117"/>
      <c r="N62" s="118"/>
      <c r="O62" s="117"/>
      <c r="P62" s="118"/>
      <c r="Q62" s="117"/>
      <c r="R62" s="118"/>
      <c r="S62" s="117"/>
      <c r="T62" s="118"/>
      <c r="U62" s="117"/>
      <c r="V62" s="118"/>
      <c r="W62" s="117"/>
      <c r="X62" s="118"/>
      <c r="Y62" s="117"/>
      <c r="Z62" s="118"/>
      <c r="AA62" s="117"/>
      <c r="AB62" s="118"/>
      <c r="AC62" s="117"/>
      <c r="AD62" s="118"/>
      <c r="AE62" s="31">
        <f t="shared" si="6"/>
        <v>0</v>
      </c>
      <c r="AF62" s="104">
        <f t="shared" si="7"/>
        <v>0</v>
      </c>
      <c r="AG62" s="36">
        <f t="shared" si="8"/>
        <v>0</v>
      </c>
    </row>
    <row r="63" spans="1:33" x14ac:dyDescent="0.25">
      <c r="A63" s="308"/>
      <c r="B63" s="342"/>
      <c r="C63" s="342"/>
      <c r="D63" s="342"/>
      <c r="E63" s="342"/>
      <c r="F63" s="116">
        <v>2017</v>
      </c>
      <c r="G63" s="117"/>
      <c r="H63" s="118"/>
      <c r="I63" s="117"/>
      <c r="J63" s="118"/>
      <c r="K63" s="117"/>
      <c r="L63" s="118"/>
      <c r="M63" s="117"/>
      <c r="N63" s="118"/>
      <c r="O63" s="117"/>
      <c r="P63" s="118"/>
      <c r="Q63" s="117"/>
      <c r="R63" s="118"/>
      <c r="S63" s="117"/>
      <c r="T63" s="118"/>
      <c r="U63" s="117"/>
      <c r="V63" s="118"/>
      <c r="W63" s="117"/>
      <c r="X63" s="118"/>
      <c r="Y63" s="117"/>
      <c r="Z63" s="118"/>
      <c r="AA63" s="117"/>
      <c r="AB63" s="118"/>
      <c r="AC63" s="117"/>
      <c r="AD63" s="118"/>
      <c r="AE63" s="31">
        <f t="shared" si="6"/>
        <v>0</v>
      </c>
      <c r="AF63" s="104">
        <f t="shared" si="7"/>
        <v>0</v>
      </c>
      <c r="AG63" s="36">
        <f t="shared" si="8"/>
        <v>0</v>
      </c>
    </row>
    <row r="64" spans="1:33" x14ac:dyDescent="0.25">
      <c r="A64" s="308"/>
      <c r="B64" s="342"/>
      <c r="C64" s="342"/>
      <c r="D64" s="342"/>
      <c r="E64" s="342"/>
      <c r="F64" s="116">
        <v>2018</v>
      </c>
      <c r="G64" s="117"/>
      <c r="H64" s="118"/>
      <c r="I64" s="117"/>
      <c r="J64" s="118"/>
      <c r="K64" s="117"/>
      <c r="L64" s="118"/>
      <c r="M64" s="117"/>
      <c r="N64" s="118"/>
      <c r="O64" s="117"/>
      <c r="P64" s="118"/>
      <c r="Q64" s="117"/>
      <c r="R64" s="118"/>
      <c r="S64" s="117"/>
      <c r="T64" s="118"/>
      <c r="U64" s="117"/>
      <c r="V64" s="118"/>
      <c r="W64" s="117"/>
      <c r="X64" s="118"/>
      <c r="Y64" s="117"/>
      <c r="Z64" s="118"/>
      <c r="AA64" s="117"/>
      <c r="AB64" s="118"/>
      <c r="AC64" s="117"/>
      <c r="AD64" s="118"/>
      <c r="AE64" s="31">
        <f t="shared" si="6"/>
        <v>0</v>
      </c>
      <c r="AF64" s="104">
        <f t="shared" si="7"/>
        <v>0</v>
      </c>
      <c r="AG64" s="36">
        <f t="shared" si="8"/>
        <v>0</v>
      </c>
    </row>
    <row r="65" spans="1:33" x14ac:dyDescent="0.25">
      <c r="A65" s="308"/>
      <c r="B65" s="342"/>
      <c r="C65" s="342"/>
      <c r="D65" s="342"/>
      <c r="E65" s="342"/>
      <c r="F65" s="116">
        <v>2019</v>
      </c>
      <c r="G65" s="117"/>
      <c r="H65" s="118"/>
      <c r="I65" s="117"/>
      <c r="J65" s="118"/>
      <c r="K65" s="117"/>
      <c r="L65" s="118"/>
      <c r="M65" s="117"/>
      <c r="N65" s="118"/>
      <c r="O65" s="117"/>
      <c r="P65" s="118"/>
      <c r="Q65" s="117"/>
      <c r="R65" s="118"/>
      <c r="S65" s="117"/>
      <c r="T65" s="118"/>
      <c r="U65" s="117"/>
      <c r="V65" s="118"/>
      <c r="W65" s="117"/>
      <c r="X65" s="118"/>
      <c r="Y65" s="117"/>
      <c r="Z65" s="118"/>
      <c r="AA65" s="117"/>
      <c r="AB65" s="118"/>
      <c r="AC65" s="117"/>
      <c r="AD65" s="118"/>
      <c r="AE65" s="31">
        <f t="shared" si="6"/>
        <v>0</v>
      </c>
      <c r="AF65" s="104">
        <f t="shared" si="7"/>
        <v>0</v>
      </c>
      <c r="AG65" s="36">
        <f t="shared" si="8"/>
        <v>0</v>
      </c>
    </row>
    <row r="66" spans="1:33" x14ac:dyDescent="0.25">
      <c r="A66" s="308"/>
      <c r="B66" s="342"/>
      <c r="C66" s="342"/>
      <c r="D66" s="342"/>
      <c r="E66" s="342"/>
      <c r="F66" s="16">
        <v>2020</v>
      </c>
      <c r="G66" s="74"/>
      <c r="H66" s="102"/>
      <c r="I66" s="74"/>
      <c r="J66" s="102"/>
      <c r="K66" s="74"/>
      <c r="L66" s="102"/>
      <c r="M66" s="74"/>
      <c r="N66" s="102"/>
      <c r="O66" s="74"/>
      <c r="P66" s="102"/>
      <c r="Q66" s="74"/>
      <c r="R66" s="102"/>
      <c r="S66" s="74"/>
      <c r="T66" s="102"/>
      <c r="U66" s="74"/>
      <c r="V66" s="102"/>
      <c r="W66" s="74"/>
      <c r="X66" s="102"/>
      <c r="Y66" s="74"/>
      <c r="Z66" s="102"/>
      <c r="AA66" s="74"/>
      <c r="AB66" s="102"/>
      <c r="AC66" s="74"/>
      <c r="AD66" s="102"/>
      <c r="AE66" s="31">
        <f t="shared" si="6"/>
        <v>0</v>
      </c>
      <c r="AF66" s="104">
        <f t="shared" si="7"/>
        <v>0</v>
      </c>
      <c r="AG66" s="36">
        <f t="shared" si="8"/>
        <v>0</v>
      </c>
    </row>
    <row r="67" spans="1:33" x14ac:dyDescent="0.25">
      <c r="A67" s="308"/>
      <c r="B67" s="342"/>
      <c r="C67" s="342"/>
      <c r="D67" s="342"/>
      <c r="E67" s="342"/>
      <c r="F67" s="16">
        <v>2021</v>
      </c>
      <c r="G67" s="74"/>
      <c r="H67" s="102"/>
      <c r="I67" s="74"/>
      <c r="J67" s="102"/>
      <c r="K67" s="74"/>
      <c r="L67" s="102"/>
      <c r="M67" s="74"/>
      <c r="N67" s="102"/>
      <c r="O67" s="74"/>
      <c r="P67" s="102"/>
      <c r="Q67" s="74"/>
      <c r="R67" s="102"/>
      <c r="S67" s="74"/>
      <c r="T67" s="102"/>
      <c r="U67" s="74"/>
      <c r="V67" s="102"/>
      <c r="W67" s="74"/>
      <c r="X67" s="102"/>
      <c r="Y67" s="74"/>
      <c r="Z67" s="102"/>
      <c r="AA67" s="74"/>
      <c r="AB67" s="102"/>
      <c r="AC67" s="74"/>
      <c r="AD67" s="102"/>
      <c r="AE67" s="31">
        <f t="shared" si="6"/>
        <v>0</v>
      </c>
      <c r="AF67" s="104">
        <f t="shared" si="7"/>
        <v>0</v>
      </c>
      <c r="AG67" s="36">
        <f t="shared" si="8"/>
        <v>0</v>
      </c>
    </row>
    <row r="68" spans="1:33" x14ac:dyDescent="0.25">
      <c r="A68" s="308"/>
      <c r="B68" s="342"/>
      <c r="C68" s="342"/>
      <c r="D68" s="342"/>
      <c r="E68" s="342"/>
      <c r="F68" s="16">
        <v>2022</v>
      </c>
      <c r="G68" s="74"/>
      <c r="H68" s="102"/>
      <c r="I68" s="74"/>
      <c r="J68" s="102"/>
      <c r="K68" s="74"/>
      <c r="L68" s="102"/>
      <c r="M68" s="74"/>
      <c r="N68" s="102"/>
      <c r="O68" s="74"/>
      <c r="P68" s="102"/>
      <c r="Q68" s="74"/>
      <c r="R68" s="102"/>
      <c r="S68" s="74"/>
      <c r="T68" s="102"/>
      <c r="U68" s="74"/>
      <c r="V68" s="102"/>
      <c r="W68" s="74"/>
      <c r="X68" s="102"/>
      <c r="Y68" s="74"/>
      <c r="Z68" s="102"/>
      <c r="AA68" s="74"/>
      <c r="AB68" s="102"/>
      <c r="AC68" s="74"/>
      <c r="AD68" s="102"/>
      <c r="AE68" s="31">
        <f t="shared" si="6"/>
        <v>0</v>
      </c>
      <c r="AF68" s="104">
        <f t="shared" si="7"/>
        <v>0</v>
      </c>
      <c r="AG68" s="36">
        <f t="shared" si="8"/>
        <v>0</v>
      </c>
    </row>
    <row r="69" spans="1:33" x14ac:dyDescent="0.25">
      <c r="A69" s="309"/>
      <c r="B69" s="343"/>
      <c r="C69" s="343"/>
      <c r="D69" s="343"/>
      <c r="E69" s="343"/>
      <c r="F69" s="16">
        <v>2023</v>
      </c>
      <c r="G69" s="74"/>
      <c r="H69" s="102"/>
      <c r="I69" s="74"/>
      <c r="J69" s="102"/>
      <c r="K69" s="74"/>
      <c r="L69" s="102"/>
      <c r="M69" s="74"/>
      <c r="N69" s="102"/>
      <c r="O69" s="74"/>
      <c r="P69" s="102"/>
      <c r="Q69" s="74"/>
      <c r="R69" s="102"/>
      <c r="S69" s="74"/>
      <c r="T69" s="102"/>
      <c r="U69" s="74"/>
      <c r="V69" s="102"/>
      <c r="W69" s="74"/>
      <c r="X69" s="102"/>
      <c r="Y69" s="74"/>
      <c r="Z69" s="102"/>
      <c r="AA69" s="74"/>
      <c r="AB69" s="102"/>
      <c r="AC69" s="74"/>
      <c r="AD69" s="102"/>
      <c r="AE69" s="31">
        <f t="shared" si="6"/>
        <v>0</v>
      </c>
      <c r="AF69" s="104">
        <f t="shared" si="7"/>
        <v>0</v>
      </c>
      <c r="AG69" s="36">
        <f t="shared" si="8"/>
        <v>0</v>
      </c>
    </row>
    <row r="70" spans="1:33" x14ac:dyDescent="0.25">
      <c r="A70" s="301">
        <v>9</v>
      </c>
      <c r="B70" s="304" t="s">
        <v>209</v>
      </c>
      <c r="C70" s="338"/>
      <c r="D70" s="338"/>
      <c r="E70" s="338"/>
      <c r="F70" s="114">
        <v>2016</v>
      </c>
      <c r="G70" s="73"/>
      <c r="H70" s="101"/>
      <c r="I70" s="73"/>
      <c r="J70" s="101"/>
      <c r="K70" s="73"/>
      <c r="L70" s="101"/>
      <c r="M70" s="73"/>
      <c r="N70" s="101"/>
      <c r="O70" s="73"/>
      <c r="P70" s="101"/>
      <c r="Q70" s="73"/>
      <c r="R70" s="101"/>
      <c r="S70" s="73"/>
      <c r="T70" s="101"/>
      <c r="U70" s="73"/>
      <c r="V70" s="101"/>
      <c r="W70" s="73"/>
      <c r="X70" s="101"/>
      <c r="Y70" s="73"/>
      <c r="Z70" s="101"/>
      <c r="AA70" s="73"/>
      <c r="AB70" s="101"/>
      <c r="AC70" s="73"/>
      <c r="AD70" s="101"/>
      <c r="AE70" s="30">
        <f t="shared" si="6"/>
        <v>0</v>
      </c>
      <c r="AF70" s="103">
        <f t="shared" si="7"/>
        <v>0</v>
      </c>
      <c r="AG70" s="35">
        <f t="shared" si="8"/>
        <v>0</v>
      </c>
    </row>
    <row r="71" spans="1:33" x14ac:dyDescent="0.25">
      <c r="A71" s="302"/>
      <c r="B71" s="305"/>
      <c r="C71" s="339"/>
      <c r="D71" s="339"/>
      <c r="E71" s="339"/>
      <c r="F71" s="114">
        <v>2017</v>
      </c>
      <c r="G71" s="73"/>
      <c r="H71" s="101"/>
      <c r="I71" s="73"/>
      <c r="J71" s="101"/>
      <c r="K71" s="73"/>
      <c r="L71" s="101"/>
      <c r="M71" s="73"/>
      <c r="N71" s="101"/>
      <c r="O71" s="73"/>
      <c r="P71" s="101"/>
      <c r="Q71" s="73"/>
      <c r="R71" s="101"/>
      <c r="S71" s="73"/>
      <c r="T71" s="101"/>
      <c r="U71" s="73"/>
      <c r="V71" s="101"/>
      <c r="W71" s="73"/>
      <c r="X71" s="101"/>
      <c r="Y71" s="73"/>
      <c r="Z71" s="101"/>
      <c r="AA71" s="73"/>
      <c r="AB71" s="101"/>
      <c r="AC71" s="73"/>
      <c r="AD71" s="101"/>
      <c r="AE71" s="30">
        <f t="shared" si="6"/>
        <v>0</v>
      </c>
      <c r="AF71" s="103">
        <f t="shared" si="7"/>
        <v>0</v>
      </c>
      <c r="AG71" s="35">
        <f t="shared" si="8"/>
        <v>0</v>
      </c>
    </row>
    <row r="72" spans="1:33" x14ac:dyDescent="0.25">
      <c r="A72" s="302"/>
      <c r="B72" s="305"/>
      <c r="C72" s="339"/>
      <c r="D72" s="339"/>
      <c r="E72" s="339"/>
      <c r="F72" s="114">
        <v>2018</v>
      </c>
      <c r="G72" s="73"/>
      <c r="H72" s="101"/>
      <c r="I72" s="73"/>
      <c r="J72" s="101"/>
      <c r="K72" s="73"/>
      <c r="L72" s="101"/>
      <c r="M72" s="73"/>
      <c r="N72" s="101"/>
      <c r="O72" s="73"/>
      <c r="P72" s="101"/>
      <c r="Q72" s="73"/>
      <c r="R72" s="101"/>
      <c r="S72" s="73"/>
      <c r="T72" s="101"/>
      <c r="U72" s="73"/>
      <c r="V72" s="101"/>
      <c r="W72" s="73"/>
      <c r="X72" s="101"/>
      <c r="Y72" s="73"/>
      <c r="Z72" s="101"/>
      <c r="AA72" s="73"/>
      <c r="AB72" s="101"/>
      <c r="AC72" s="73"/>
      <c r="AD72" s="101"/>
      <c r="AE72" s="30">
        <f t="shared" si="6"/>
        <v>0</v>
      </c>
      <c r="AF72" s="103">
        <f t="shared" si="7"/>
        <v>0</v>
      </c>
      <c r="AG72" s="35">
        <f t="shared" si="8"/>
        <v>0</v>
      </c>
    </row>
    <row r="73" spans="1:33" x14ac:dyDescent="0.25">
      <c r="A73" s="302"/>
      <c r="B73" s="305"/>
      <c r="C73" s="339"/>
      <c r="D73" s="339"/>
      <c r="E73" s="339"/>
      <c r="F73" s="114">
        <v>2019</v>
      </c>
      <c r="G73" s="73"/>
      <c r="H73" s="101"/>
      <c r="I73" s="73"/>
      <c r="J73" s="101"/>
      <c r="K73" s="73"/>
      <c r="L73" s="101"/>
      <c r="M73" s="73"/>
      <c r="N73" s="101"/>
      <c r="O73" s="73"/>
      <c r="P73" s="101"/>
      <c r="Q73" s="73"/>
      <c r="R73" s="101"/>
      <c r="S73" s="73"/>
      <c r="T73" s="101"/>
      <c r="U73" s="73"/>
      <c r="V73" s="101"/>
      <c r="W73" s="73"/>
      <c r="X73" s="101"/>
      <c r="Y73" s="73"/>
      <c r="Z73" s="101"/>
      <c r="AA73" s="73"/>
      <c r="AB73" s="101"/>
      <c r="AC73" s="73"/>
      <c r="AD73" s="101"/>
      <c r="AE73" s="30">
        <f t="shared" si="6"/>
        <v>0</v>
      </c>
      <c r="AF73" s="103">
        <f t="shared" si="7"/>
        <v>0</v>
      </c>
      <c r="AG73" s="35">
        <f t="shared" si="8"/>
        <v>0</v>
      </c>
    </row>
    <row r="74" spans="1:33" x14ac:dyDescent="0.25">
      <c r="A74" s="302"/>
      <c r="B74" s="305"/>
      <c r="C74" s="339"/>
      <c r="D74" s="339"/>
      <c r="E74" s="339"/>
      <c r="F74" s="114">
        <v>2020</v>
      </c>
      <c r="G74" s="73"/>
      <c r="H74" s="101"/>
      <c r="I74" s="73"/>
      <c r="J74" s="101"/>
      <c r="K74" s="73"/>
      <c r="L74" s="101"/>
      <c r="M74" s="73"/>
      <c r="N74" s="101"/>
      <c r="O74" s="73"/>
      <c r="P74" s="101"/>
      <c r="Q74" s="73"/>
      <c r="R74" s="101"/>
      <c r="S74" s="73"/>
      <c r="T74" s="101"/>
      <c r="U74" s="73"/>
      <c r="V74" s="101"/>
      <c r="W74" s="73"/>
      <c r="X74" s="101"/>
      <c r="Y74" s="73"/>
      <c r="Z74" s="101"/>
      <c r="AA74" s="73"/>
      <c r="AB74" s="101"/>
      <c r="AC74" s="73"/>
      <c r="AD74" s="101"/>
      <c r="AE74" s="30">
        <f t="shared" si="6"/>
        <v>0</v>
      </c>
      <c r="AF74" s="103">
        <f t="shared" si="7"/>
        <v>0</v>
      </c>
      <c r="AG74" s="35">
        <f t="shared" si="8"/>
        <v>0</v>
      </c>
    </row>
    <row r="75" spans="1:33" x14ac:dyDescent="0.25">
      <c r="A75" s="302"/>
      <c r="B75" s="305"/>
      <c r="C75" s="339"/>
      <c r="D75" s="339"/>
      <c r="E75" s="339"/>
      <c r="F75" s="114">
        <v>2021</v>
      </c>
      <c r="G75" s="73"/>
      <c r="H75" s="101"/>
      <c r="I75" s="73"/>
      <c r="J75" s="101"/>
      <c r="K75" s="73"/>
      <c r="L75" s="101"/>
      <c r="M75" s="73"/>
      <c r="N75" s="101"/>
      <c r="O75" s="73"/>
      <c r="P75" s="101"/>
      <c r="Q75" s="73"/>
      <c r="R75" s="101"/>
      <c r="S75" s="73"/>
      <c r="T75" s="101"/>
      <c r="U75" s="73"/>
      <c r="V75" s="101"/>
      <c r="W75" s="73"/>
      <c r="X75" s="101"/>
      <c r="Y75" s="73"/>
      <c r="Z75" s="101"/>
      <c r="AA75" s="73"/>
      <c r="AB75" s="101"/>
      <c r="AC75" s="73"/>
      <c r="AD75" s="101"/>
      <c r="AE75" s="30">
        <f t="shared" si="6"/>
        <v>0</v>
      </c>
      <c r="AF75" s="103">
        <f t="shared" si="7"/>
        <v>0</v>
      </c>
      <c r="AG75" s="35">
        <f t="shared" si="8"/>
        <v>0</v>
      </c>
    </row>
    <row r="76" spans="1:33" x14ac:dyDescent="0.25">
      <c r="A76" s="302"/>
      <c r="B76" s="305"/>
      <c r="C76" s="339"/>
      <c r="D76" s="339"/>
      <c r="E76" s="339"/>
      <c r="F76" s="114">
        <v>2022</v>
      </c>
      <c r="G76" s="73"/>
      <c r="H76" s="101"/>
      <c r="I76" s="73"/>
      <c r="J76" s="101"/>
      <c r="K76" s="73"/>
      <c r="L76" s="101"/>
      <c r="M76" s="73"/>
      <c r="N76" s="101"/>
      <c r="O76" s="73"/>
      <c r="P76" s="101"/>
      <c r="Q76" s="73"/>
      <c r="R76" s="101"/>
      <c r="S76" s="73"/>
      <c r="T76" s="101"/>
      <c r="U76" s="73"/>
      <c r="V76" s="101"/>
      <c r="W76" s="73"/>
      <c r="X76" s="101"/>
      <c r="Y76" s="73"/>
      <c r="Z76" s="101"/>
      <c r="AA76" s="73"/>
      <c r="AB76" s="101"/>
      <c r="AC76" s="73"/>
      <c r="AD76" s="101"/>
      <c r="AE76" s="30">
        <f t="shared" si="6"/>
        <v>0</v>
      </c>
      <c r="AF76" s="103">
        <f t="shared" si="7"/>
        <v>0</v>
      </c>
      <c r="AG76" s="35">
        <f t="shared" si="8"/>
        <v>0</v>
      </c>
    </row>
    <row r="77" spans="1:33" x14ac:dyDescent="0.25">
      <c r="A77" s="303"/>
      <c r="B77" s="306"/>
      <c r="C77" s="340"/>
      <c r="D77" s="340"/>
      <c r="E77" s="340"/>
      <c r="F77" s="114">
        <v>2023</v>
      </c>
      <c r="G77" s="73"/>
      <c r="H77" s="101"/>
      <c r="I77" s="73"/>
      <c r="J77" s="101"/>
      <c r="K77" s="73"/>
      <c r="L77" s="101"/>
      <c r="M77" s="73"/>
      <c r="N77" s="101"/>
      <c r="O77" s="73"/>
      <c r="P77" s="101"/>
      <c r="Q77" s="73"/>
      <c r="R77" s="101"/>
      <c r="S77" s="73"/>
      <c r="T77" s="101"/>
      <c r="U77" s="73"/>
      <c r="V77" s="101"/>
      <c r="W77" s="73"/>
      <c r="X77" s="101"/>
      <c r="Y77" s="73"/>
      <c r="Z77" s="101"/>
      <c r="AA77" s="73"/>
      <c r="AB77" s="101"/>
      <c r="AC77" s="73"/>
      <c r="AD77" s="101"/>
      <c r="AE77" s="30">
        <f t="shared" si="6"/>
        <v>0</v>
      </c>
      <c r="AF77" s="103">
        <f t="shared" si="7"/>
        <v>0</v>
      </c>
      <c r="AG77" s="35">
        <f t="shared" si="8"/>
        <v>0</v>
      </c>
    </row>
    <row r="78" spans="1:33" x14ac:dyDescent="0.25">
      <c r="A78" s="307">
        <v>10</v>
      </c>
      <c r="B78" s="341" t="s">
        <v>209</v>
      </c>
      <c r="C78" s="341"/>
      <c r="D78" s="341"/>
      <c r="E78" s="341"/>
      <c r="F78" s="116">
        <v>2016</v>
      </c>
      <c r="G78" s="117"/>
      <c r="H78" s="118"/>
      <c r="I78" s="117"/>
      <c r="J78" s="118"/>
      <c r="K78" s="117"/>
      <c r="L78" s="118"/>
      <c r="M78" s="117"/>
      <c r="N78" s="118"/>
      <c r="O78" s="117"/>
      <c r="P78" s="118"/>
      <c r="Q78" s="117"/>
      <c r="R78" s="118"/>
      <c r="S78" s="117"/>
      <c r="T78" s="118"/>
      <c r="U78" s="117"/>
      <c r="V78" s="118"/>
      <c r="W78" s="117"/>
      <c r="X78" s="118"/>
      <c r="Y78" s="117"/>
      <c r="Z78" s="118"/>
      <c r="AA78" s="117"/>
      <c r="AB78" s="118"/>
      <c r="AC78" s="117"/>
      <c r="AD78" s="118"/>
      <c r="AE78" s="31">
        <f t="shared" si="6"/>
        <v>0</v>
      </c>
      <c r="AF78" s="104">
        <f t="shared" si="7"/>
        <v>0</v>
      </c>
      <c r="AG78" s="36">
        <f t="shared" si="8"/>
        <v>0</v>
      </c>
    </row>
    <row r="79" spans="1:33" x14ac:dyDescent="0.25">
      <c r="A79" s="308"/>
      <c r="B79" s="342"/>
      <c r="C79" s="342"/>
      <c r="D79" s="342"/>
      <c r="E79" s="342"/>
      <c r="F79" s="116">
        <v>2017</v>
      </c>
      <c r="G79" s="117"/>
      <c r="H79" s="118"/>
      <c r="I79" s="117"/>
      <c r="J79" s="118"/>
      <c r="K79" s="117"/>
      <c r="L79" s="118"/>
      <c r="M79" s="117"/>
      <c r="N79" s="118"/>
      <c r="O79" s="117"/>
      <c r="P79" s="118"/>
      <c r="Q79" s="117"/>
      <c r="R79" s="118"/>
      <c r="S79" s="117"/>
      <c r="T79" s="118"/>
      <c r="U79" s="117"/>
      <c r="V79" s="118"/>
      <c r="W79" s="117"/>
      <c r="X79" s="118"/>
      <c r="Y79" s="117"/>
      <c r="Z79" s="118"/>
      <c r="AA79" s="117"/>
      <c r="AB79" s="118"/>
      <c r="AC79" s="117"/>
      <c r="AD79" s="118"/>
      <c r="AE79" s="31">
        <f t="shared" si="6"/>
        <v>0</v>
      </c>
      <c r="AF79" s="104">
        <f t="shared" si="7"/>
        <v>0</v>
      </c>
      <c r="AG79" s="36">
        <f t="shared" si="8"/>
        <v>0</v>
      </c>
    </row>
    <row r="80" spans="1:33" x14ac:dyDescent="0.25">
      <c r="A80" s="308"/>
      <c r="B80" s="342"/>
      <c r="C80" s="342"/>
      <c r="D80" s="342"/>
      <c r="E80" s="342"/>
      <c r="F80" s="116">
        <v>2018</v>
      </c>
      <c r="G80" s="117"/>
      <c r="H80" s="118"/>
      <c r="I80" s="117"/>
      <c r="J80" s="118"/>
      <c r="K80" s="117"/>
      <c r="L80" s="118"/>
      <c r="M80" s="117"/>
      <c r="N80" s="118"/>
      <c r="O80" s="117"/>
      <c r="P80" s="118"/>
      <c r="Q80" s="117"/>
      <c r="R80" s="118"/>
      <c r="S80" s="117"/>
      <c r="T80" s="118"/>
      <c r="U80" s="117"/>
      <c r="V80" s="118"/>
      <c r="W80" s="117"/>
      <c r="X80" s="118"/>
      <c r="Y80" s="117"/>
      <c r="Z80" s="118"/>
      <c r="AA80" s="117"/>
      <c r="AB80" s="118"/>
      <c r="AC80" s="117"/>
      <c r="AD80" s="118"/>
      <c r="AE80" s="31">
        <f t="shared" si="6"/>
        <v>0</v>
      </c>
      <c r="AF80" s="104">
        <f t="shared" si="7"/>
        <v>0</v>
      </c>
      <c r="AG80" s="36">
        <f t="shared" si="8"/>
        <v>0</v>
      </c>
    </row>
    <row r="81" spans="1:33" x14ac:dyDescent="0.25">
      <c r="A81" s="308"/>
      <c r="B81" s="342"/>
      <c r="C81" s="342"/>
      <c r="D81" s="342"/>
      <c r="E81" s="342"/>
      <c r="F81" s="116">
        <v>2019</v>
      </c>
      <c r="G81" s="117"/>
      <c r="H81" s="118"/>
      <c r="I81" s="117"/>
      <c r="J81" s="118"/>
      <c r="K81" s="117"/>
      <c r="L81" s="118"/>
      <c r="M81" s="117"/>
      <c r="N81" s="118"/>
      <c r="O81" s="117"/>
      <c r="P81" s="118"/>
      <c r="Q81" s="117"/>
      <c r="R81" s="118"/>
      <c r="S81" s="117"/>
      <c r="T81" s="118"/>
      <c r="U81" s="117"/>
      <c r="V81" s="118"/>
      <c r="W81" s="117"/>
      <c r="X81" s="118"/>
      <c r="Y81" s="117"/>
      <c r="Z81" s="118"/>
      <c r="AA81" s="117"/>
      <c r="AB81" s="118"/>
      <c r="AC81" s="117"/>
      <c r="AD81" s="118"/>
      <c r="AE81" s="31">
        <f t="shared" si="6"/>
        <v>0</v>
      </c>
      <c r="AF81" s="104">
        <f t="shared" si="7"/>
        <v>0</v>
      </c>
      <c r="AG81" s="36">
        <f t="shared" si="8"/>
        <v>0</v>
      </c>
    </row>
    <row r="82" spans="1:33" x14ac:dyDescent="0.25">
      <c r="A82" s="308"/>
      <c r="B82" s="342"/>
      <c r="C82" s="342"/>
      <c r="D82" s="342"/>
      <c r="E82" s="342"/>
      <c r="F82" s="16">
        <v>2020</v>
      </c>
      <c r="G82" s="74"/>
      <c r="H82" s="102"/>
      <c r="I82" s="74"/>
      <c r="J82" s="102"/>
      <c r="K82" s="74"/>
      <c r="L82" s="102"/>
      <c r="M82" s="74"/>
      <c r="N82" s="102"/>
      <c r="O82" s="74"/>
      <c r="P82" s="102"/>
      <c r="Q82" s="74"/>
      <c r="R82" s="102"/>
      <c r="S82" s="74"/>
      <c r="T82" s="102"/>
      <c r="U82" s="74"/>
      <c r="V82" s="102"/>
      <c r="W82" s="74"/>
      <c r="X82" s="102"/>
      <c r="Y82" s="74"/>
      <c r="Z82" s="102"/>
      <c r="AA82" s="74"/>
      <c r="AB82" s="102"/>
      <c r="AC82" s="74"/>
      <c r="AD82" s="102"/>
      <c r="AE82" s="31">
        <f t="shared" si="6"/>
        <v>0</v>
      </c>
      <c r="AF82" s="104">
        <f t="shared" si="7"/>
        <v>0</v>
      </c>
      <c r="AG82" s="36">
        <f t="shared" si="8"/>
        <v>0</v>
      </c>
    </row>
    <row r="83" spans="1:33" x14ac:dyDescent="0.25">
      <c r="A83" s="308"/>
      <c r="B83" s="342"/>
      <c r="C83" s="342"/>
      <c r="D83" s="342"/>
      <c r="E83" s="342"/>
      <c r="F83" s="16">
        <v>2021</v>
      </c>
      <c r="G83" s="74"/>
      <c r="H83" s="102"/>
      <c r="I83" s="74"/>
      <c r="J83" s="102"/>
      <c r="K83" s="74"/>
      <c r="L83" s="102"/>
      <c r="M83" s="74"/>
      <c r="N83" s="102"/>
      <c r="O83" s="74"/>
      <c r="P83" s="102"/>
      <c r="Q83" s="74"/>
      <c r="R83" s="102"/>
      <c r="S83" s="74"/>
      <c r="T83" s="102"/>
      <c r="U83" s="74"/>
      <c r="V83" s="102"/>
      <c r="W83" s="74"/>
      <c r="X83" s="102"/>
      <c r="Y83" s="74"/>
      <c r="Z83" s="102"/>
      <c r="AA83" s="74"/>
      <c r="AB83" s="102"/>
      <c r="AC83" s="74"/>
      <c r="AD83" s="102"/>
      <c r="AE83" s="31">
        <f t="shared" si="6"/>
        <v>0</v>
      </c>
      <c r="AF83" s="104">
        <f t="shared" si="7"/>
        <v>0</v>
      </c>
      <c r="AG83" s="36">
        <f t="shared" si="8"/>
        <v>0</v>
      </c>
    </row>
    <row r="84" spans="1:33" x14ac:dyDescent="0.25">
      <c r="A84" s="308"/>
      <c r="B84" s="342"/>
      <c r="C84" s="342"/>
      <c r="D84" s="342"/>
      <c r="E84" s="342"/>
      <c r="F84" s="16">
        <v>2022</v>
      </c>
      <c r="G84" s="74"/>
      <c r="H84" s="102"/>
      <c r="I84" s="74"/>
      <c r="J84" s="102"/>
      <c r="K84" s="74"/>
      <c r="L84" s="102"/>
      <c r="M84" s="74"/>
      <c r="N84" s="102"/>
      <c r="O84" s="74"/>
      <c r="P84" s="102"/>
      <c r="Q84" s="74"/>
      <c r="R84" s="102"/>
      <c r="S84" s="74"/>
      <c r="T84" s="102"/>
      <c r="U84" s="74"/>
      <c r="V84" s="102"/>
      <c r="W84" s="74"/>
      <c r="X84" s="102"/>
      <c r="Y84" s="74"/>
      <c r="Z84" s="102"/>
      <c r="AA84" s="74"/>
      <c r="AB84" s="102"/>
      <c r="AC84" s="74"/>
      <c r="AD84" s="102"/>
      <c r="AE84" s="31">
        <f t="shared" si="6"/>
        <v>0</v>
      </c>
      <c r="AF84" s="104">
        <f t="shared" si="7"/>
        <v>0</v>
      </c>
      <c r="AG84" s="36">
        <f t="shared" si="8"/>
        <v>0</v>
      </c>
    </row>
    <row r="85" spans="1:33" x14ac:dyDescent="0.25">
      <c r="A85" s="309"/>
      <c r="B85" s="343"/>
      <c r="C85" s="343"/>
      <c r="D85" s="343"/>
      <c r="E85" s="343"/>
      <c r="F85" s="16">
        <v>2023</v>
      </c>
      <c r="G85" s="74"/>
      <c r="H85" s="102"/>
      <c r="I85" s="74"/>
      <c r="J85" s="102"/>
      <c r="K85" s="74"/>
      <c r="L85" s="102"/>
      <c r="M85" s="74"/>
      <c r="N85" s="102"/>
      <c r="O85" s="74"/>
      <c r="P85" s="102"/>
      <c r="Q85" s="74"/>
      <c r="R85" s="102"/>
      <c r="S85" s="74"/>
      <c r="T85" s="102"/>
      <c r="U85" s="74"/>
      <c r="V85" s="102"/>
      <c r="W85" s="74"/>
      <c r="X85" s="102"/>
      <c r="Y85" s="74"/>
      <c r="Z85" s="102"/>
      <c r="AA85" s="74"/>
      <c r="AB85" s="102"/>
      <c r="AC85" s="74"/>
      <c r="AD85" s="102"/>
      <c r="AE85" s="31">
        <f t="shared" si="6"/>
        <v>0</v>
      </c>
      <c r="AF85" s="104">
        <f t="shared" si="7"/>
        <v>0</v>
      </c>
      <c r="AG85" s="36">
        <f t="shared" si="8"/>
        <v>0</v>
      </c>
    </row>
    <row r="86" spans="1:33" x14ac:dyDescent="0.25">
      <c r="A86" s="301">
        <v>11</v>
      </c>
      <c r="B86" s="304" t="s">
        <v>209</v>
      </c>
      <c r="C86" s="338"/>
      <c r="D86" s="338"/>
      <c r="E86" s="338"/>
      <c r="F86" s="114">
        <v>2016</v>
      </c>
      <c r="G86" s="73"/>
      <c r="H86" s="101"/>
      <c r="I86" s="73"/>
      <c r="J86" s="101"/>
      <c r="K86" s="73"/>
      <c r="L86" s="101"/>
      <c r="M86" s="73"/>
      <c r="N86" s="101"/>
      <c r="O86" s="73"/>
      <c r="P86" s="101"/>
      <c r="Q86" s="73"/>
      <c r="R86" s="101"/>
      <c r="S86" s="73"/>
      <c r="T86" s="101"/>
      <c r="U86" s="73"/>
      <c r="V86" s="101"/>
      <c r="W86" s="73"/>
      <c r="X86" s="101"/>
      <c r="Y86" s="73"/>
      <c r="Z86" s="101"/>
      <c r="AA86" s="73"/>
      <c r="AB86" s="101"/>
      <c r="AC86" s="73"/>
      <c r="AD86" s="101"/>
      <c r="AE86" s="30">
        <f t="shared" si="6"/>
        <v>0</v>
      </c>
      <c r="AF86" s="103">
        <f t="shared" si="7"/>
        <v>0</v>
      </c>
      <c r="AG86" s="35">
        <f t="shared" si="8"/>
        <v>0</v>
      </c>
    </row>
    <row r="87" spans="1:33" x14ac:dyDescent="0.25">
      <c r="A87" s="302"/>
      <c r="B87" s="305"/>
      <c r="C87" s="339"/>
      <c r="D87" s="339"/>
      <c r="E87" s="339"/>
      <c r="F87" s="114">
        <v>2017</v>
      </c>
      <c r="G87" s="73"/>
      <c r="H87" s="101"/>
      <c r="I87" s="73"/>
      <c r="J87" s="101"/>
      <c r="K87" s="73"/>
      <c r="L87" s="101"/>
      <c r="M87" s="73"/>
      <c r="N87" s="101"/>
      <c r="O87" s="73"/>
      <c r="P87" s="101"/>
      <c r="Q87" s="73"/>
      <c r="R87" s="101"/>
      <c r="S87" s="73"/>
      <c r="T87" s="101"/>
      <c r="U87" s="73"/>
      <c r="V87" s="101"/>
      <c r="W87" s="73"/>
      <c r="X87" s="101"/>
      <c r="Y87" s="73"/>
      <c r="Z87" s="101"/>
      <c r="AA87" s="73"/>
      <c r="AB87" s="101"/>
      <c r="AC87" s="73"/>
      <c r="AD87" s="101"/>
      <c r="AE87" s="30">
        <f t="shared" si="6"/>
        <v>0</v>
      </c>
      <c r="AF87" s="103">
        <f t="shared" si="7"/>
        <v>0</v>
      </c>
      <c r="AG87" s="35">
        <f t="shared" si="8"/>
        <v>0</v>
      </c>
    </row>
    <row r="88" spans="1:33" x14ac:dyDescent="0.25">
      <c r="A88" s="302"/>
      <c r="B88" s="305"/>
      <c r="C88" s="339"/>
      <c r="D88" s="339"/>
      <c r="E88" s="339"/>
      <c r="F88" s="114">
        <v>2018</v>
      </c>
      <c r="G88" s="73"/>
      <c r="H88" s="101"/>
      <c r="I88" s="73"/>
      <c r="J88" s="101"/>
      <c r="K88" s="73"/>
      <c r="L88" s="101"/>
      <c r="M88" s="73"/>
      <c r="N88" s="101"/>
      <c r="O88" s="73"/>
      <c r="P88" s="101"/>
      <c r="Q88" s="73"/>
      <c r="R88" s="101"/>
      <c r="S88" s="73"/>
      <c r="T88" s="101"/>
      <c r="U88" s="73"/>
      <c r="V88" s="101"/>
      <c r="W88" s="73"/>
      <c r="X88" s="101"/>
      <c r="Y88" s="73"/>
      <c r="Z88" s="101"/>
      <c r="AA88" s="73"/>
      <c r="AB88" s="101"/>
      <c r="AC88" s="73"/>
      <c r="AD88" s="101"/>
      <c r="AE88" s="30">
        <f t="shared" si="6"/>
        <v>0</v>
      </c>
      <c r="AF88" s="103">
        <f t="shared" si="7"/>
        <v>0</v>
      </c>
      <c r="AG88" s="35">
        <f t="shared" si="8"/>
        <v>0</v>
      </c>
    </row>
    <row r="89" spans="1:33" x14ac:dyDescent="0.25">
      <c r="A89" s="302"/>
      <c r="B89" s="305"/>
      <c r="C89" s="339"/>
      <c r="D89" s="339"/>
      <c r="E89" s="339"/>
      <c r="F89" s="114">
        <v>2019</v>
      </c>
      <c r="G89" s="73"/>
      <c r="H89" s="101"/>
      <c r="I89" s="73"/>
      <c r="J89" s="101"/>
      <c r="K89" s="73"/>
      <c r="L89" s="101"/>
      <c r="M89" s="73"/>
      <c r="N89" s="101"/>
      <c r="O89" s="73"/>
      <c r="P89" s="101"/>
      <c r="Q89" s="73"/>
      <c r="R89" s="101"/>
      <c r="S89" s="73"/>
      <c r="T89" s="101"/>
      <c r="U89" s="73"/>
      <c r="V89" s="101"/>
      <c r="W89" s="73"/>
      <c r="X89" s="101"/>
      <c r="Y89" s="73"/>
      <c r="Z89" s="101"/>
      <c r="AA89" s="73"/>
      <c r="AB89" s="101"/>
      <c r="AC89" s="73"/>
      <c r="AD89" s="101"/>
      <c r="AE89" s="30">
        <f t="shared" si="6"/>
        <v>0</v>
      </c>
      <c r="AF89" s="103">
        <f t="shared" si="7"/>
        <v>0</v>
      </c>
      <c r="AG89" s="35">
        <f t="shared" si="8"/>
        <v>0</v>
      </c>
    </row>
    <row r="90" spans="1:33" x14ac:dyDescent="0.25">
      <c r="A90" s="302"/>
      <c r="B90" s="305"/>
      <c r="C90" s="339"/>
      <c r="D90" s="339"/>
      <c r="E90" s="339"/>
      <c r="F90" s="114">
        <v>2020</v>
      </c>
      <c r="G90" s="73"/>
      <c r="H90" s="101"/>
      <c r="I90" s="73"/>
      <c r="J90" s="101"/>
      <c r="K90" s="73"/>
      <c r="L90" s="101"/>
      <c r="M90" s="73"/>
      <c r="N90" s="101"/>
      <c r="O90" s="73"/>
      <c r="P90" s="101"/>
      <c r="Q90" s="73"/>
      <c r="R90" s="101"/>
      <c r="S90" s="73"/>
      <c r="T90" s="101"/>
      <c r="U90" s="73"/>
      <c r="V90" s="101"/>
      <c r="W90" s="73"/>
      <c r="X90" s="101"/>
      <c r="Y90" s="73"/>
      <c r="Z90" s="101"/>
      <c r="AA90" s="73"/>
      <c r="AB90" s="101"/>
      <c r="AC90" s="73"/>
      <c r="AD90" s="101"/>
      <c r="AE90" s="30">
        <f t="shared" si="6"/>
        <v>0</v>
      </c>
      <c r="AF90" s="103">
        <f t="shared" si="7"/>
        <v>0</v>
      </c>
      <c r="AG90" s="35">
        <f t="shared" si="8"/>
        <v>0</v>
      </c>
    </row>
    <row r="91" spans="1:33" x14ac:dyDescent="0.25">
      <c r="A91" s="302"/>
      <c r="B91" s="305"/>
      <c r="C91" s="339"/>
      <c r="D91" s="339"/>
      <c r="E91" s="339"/>
      <c r="F91" s="114">
        <v>2021</v>
      </c>
      <c r="G91" s="73"/>
      <c r="H91" s="101"/>
      <c r="I91" s="73"/>
      <c r="J91" s="101"/>
      <c r="K91" s="73"/>
      <c r="L91" s="101"/>
      <c r="M91" s="73"/>
      <c r="N91" s="101"/>
      <c r="O91" s="73"/>
      <c r="P91" s="101"/>
      <c r="Q91" s="73"/>
      <c r="R91" s="101"/>
      <c r="S91" s="73"/>
      <c r="T91" s="101"/>
      <c r="U91" s="73"/>
      <c r="V91" s="101"/>
      <c r="W91" s="73"/>
      <c r="X91" s="101"/>
      <c r="Y91" s="73"/>
      <c r="Z91" s="101"/>
      <c r="AA91" s="73"/>
      <c r="AB91" s="101"/>
      <c r="AC91" s="73"/>
      <c r="AD91" s="101"/>
      <c r="AE91" s="30">
        <f t="shared" si="6"/>
        <v>0</v>
      </c>
      <c r="AF91" s="103">
        <f t="shared" si="7"/>
        <v>0</v>
      </c>
      <c r="AG91" s="35">
        <f t="shared" si="8"/>
        <v>0</v>
      </c>
    </row>
    <row r="92" spans="1:33" x14ac:dyDescent="0.25">
      <c r="A92" s="302"/>
      <c r="B92" s="305"/>
      <c r="C92" s="339"/>
      <c r="D92" s="339"/>
      <c r="E92" s="339"/>
      <c r="F92" s="114">
        <v>2022</v>
      </c>
      <c r="G92" s="73"/>
      <c r="H92" s="101"/>
      <c r="I92" s="73"/>
      <c r="J92" s="101"/>
      <c r="K92" s="73"/>
      <c r="L92" s="101"/>
      <c r="M92" s="73"/>
      <c r="N92" s="101"/>
      <c r="O92" s="73"/>
      <c r="P92" s="101"/>
      <c r="Q92" s="73"/>
      <c r="R92" s="101"/>
      <c r="S92" s="73"/>
      <c r="T92" s="101"/>
      <c r="U92" s="73"/>
      <c r="V92" s="101"/>
      <c r="W92" s="73"/>
      <c r="X92" s="101"/>
      <c r="Y92" s="73"/>
      <c r="Z92" s="101"/>
      <c r="AA92" s="73"/>
      <c r="AB92" s="101"/>
      <c r="AC92" s="73"/>
      <c r="AD92" s="101"/>
      <c r="AE92" s="30">
        <f t="shared" si="6"/>
        <v>0</v>
      </c>
      <c r="AF92" s="103">
        <f t="shared" si="7"/>
        <v>0</v>
      </c>
      <c r="AG92" s="35">
        <f t="shared" si="8"/>
        <v>0</v>
      </c>
    </row>
    <row r="93" spans="1:33" x14ac:dyDescent="0.25">
      <c r="A93" s="303"/>
      <c r="B93" s="306"/>
      <c r="C93" s="340"/>
      <c r="D93" s="340"/>
      <c r="E93" s="340"/>
      <c r="F93" s="114">
        <v>2023</v>
      </c>
      <c r="G93" s="73"/>
      <c r="H93" s="101"/>
      <c r="I93" s="73"/>
      <c r="J93" s="101"/>
      <c r="K93" s="73"/>
      <c r="L93" s="101"/>
      <c r="M93" s="73"/>
      <c r="N93" s="101"/>
      <c r="O93" s="73"/>
      <c r="P93" s="101"/>
      <c r="Q93" s="73"/>
      <c r="R93" s="101"/>
      <c r="S93" s="73"/>
      <c r="T93" s="101"/>
      <c r="U93" s="73"/>
      <c r="V93" s="101"/>
      <c r="W93" s="73"/>
      <c r="X93" s="101"/>
      <c r="Y93" s="73"/>
      <c r="Z93" s="101"/>
      <c r="AA93" s="73"/>
      <c r="AB93" s="101"/>
      <c r="AC93" s="73"/>
      <c r="AD93" s="101"/>
      <c r="AE93" s="30">
        <f t="shared" si="6"/>
        <v>0</v>
      </c>
      <c r="AF93" s="103">
        <f t="shared" si="7"/>
        <v>0</v>
      </c>
      <c r="AG93" s="35">
        <f t="shared" si="8"/>
        <v>0</v>
      </c>
    </row>
    <row r="94" spans="1:33" x14ac:dyDescent="0.25">
      <c r="A94" s="307">
        <v>12</v>
      </c>
      <c r="B94" s="341" t="s">
        <v>209</v>
      </c>
      <c r="C94" s="341"/>
      <c r="D94" s="341"/>
      <c r="E94" s="341"/>
      <c r="F94" s="116">
        <v>2016</v>
      </c>
      <c r="G94" s="117"/>
      <c r="H94" s="118"/>
      <c r="I94" s="117"/>
      <c r="J94" s="118"/>
      <c r="K94" s="117"/>
      <c r="L94" s="118"/>
      <c r="M94" s="117"/>
      <c r="N94" s="118"/>
      <c r="O94" s="117"/>
      <c r="P94" s="118"/>
      <c r="Q94" s="117"/>
      <c r="R94" s="118"/>
      <c r="S94" s="117"/>
      <c r="T94" s="118"/>
      <c r="U94" s="117"/>
      <c r="V94" s="118"/>
      <c r="W94" s="117"/>
      <c r="X94" s="118"/>
      <c r="Y94" s="117"/>
      <c r="Z94" s="118"/>
      <c r="AA94" s="117"/>
      <c r="AB94" s="118"/>
      <c r="AC94" s="117"/>
      <c r="AD94" s="118"/>
      <c r="AE94" s="31">
        <f t="shared" si="6"/>
        <v>0</v>
      </c>
      <c r="AF94" s="104">
        <f t="shared" si="7"/>
        <v>0</v>
      </c>
      <c r="AG94" s="36">
        <f t="shared" si="8"/>
        <v>0</v>
      </c>
    </row>
    <row r="95" spans="1:33" x14ac:dyDescent="0.25">
      <c r="A95" s="308"/>
      <c r="B95" s="342"/>
      <c r="C95" s="342"/>
      <c r="D95" s="342"/>
      <c r="E95" s="342"/>
      <c r="F95" s="116">
        <v>2017</v>
      </c>
      <c r="G95" s="117"/>
      <c r="H95" s="118"/>
      <c r="I95" s="117"/>
      <c r="J95" s="118"/>
      <c r="K95" s="117"/>
      <c r="L95" s="118"/>
      <c r="M95" s="117"/>
      <c r="N95" s="118"/>
      <c r="O95" s="117"/>
      <c r="P95" s="118"/>
      <c r="Q95" s="117"/>
      <c r="R95" s="118"/>
      <c r="S95" s="117"/>
      <c r="T95" s="118"/>
      <c r="U95" s="117"/>
      <c r="V95" s="118"/>
      <c r="W95" s="117"/>
      <c r="X95" s="118"/>
      <c r="Y95" s="117"/>
      <c r="Z95" s="118"/>
      <c r="AA95" s="117"/>
      <c r="AB95" s="118"/>
      <c r="AC95" s="117"/>
      <c r="AD95" s="118"/>
      <c r="AE95" s="31">
        <f t="shared" si="6"/>
        <v>0</v>
      </c>
      <c r="AF95" s="104">
        <f t="shared" si="7"/>
        <v>0</v>
      </c>
      <c r="AG95" s="36">
        <f t="shared" si="8"/>
        <v>0</v>
      </c>
    </row>
    <row r="96" spans="1:33" x14ac:dyDescent="0.25">
      <c r="A96" s="308"/>
      <c r="B96" s="342"/>
      <c r="C96" s="342"/>
      <c r="D96" s="342"/>
      <c r="E96" s="342"/>
      <c r="F96" s="116">
        <v>2018</v>
      </c>
      <c r="G96" s="117"/>
      <c r="H96" s="118"/>
      <c r="I96" s="117"/>
      <c r="J96" s="118"/>
      <c r="K96" s="117"/>
      <c r="L96" s="118"/>
      <c r="M96" s="117"/>
      <c r="N96" s="118"/>
      <c r="O96" s="117"/>
      <c r="P96" s="118"/>
      <c r="Q96" s="117"/>
      <c r="R96" s="118"/>
      <c r="S96" s="117"/>
      <c r="T96" s="118"/>
      <c r="U96" s="117"/>
      <c r="V96" s="118"/>
      <c r="W96" s="117"/>
      <c r="X96" s="118"/>
      <c r="Y96" s="117"/>
      <c r="Z96" s="118"/>
      <c r="AA96" s="117"/>
      <c r="AB96" s="118"/>
      <c r="AC96" s="117"/>
      <c r="AD96" s="118"/>
      <c r="AE96" s="31">
        <f t="shared" si="6"/>
        <v>0</v>
      </c>
      <c r="AF96" s="104">
        <f t="shared" si="7"/>
        <v>0</v>
      </c>
      <c r="AG96" s="36">
        <f t="shared" si="8"/>
        <v>0</v>
      </c>
    </row>
    <row r="97" spans="1:33" x14ac:dyDescent="0.25">
      <c r="A97" s="308"/>
      <c r="B97" s="342"/>
      <c r="C97" s="342"/>
      <c r="D97" s="342"/>
      <c r="E97" s="342"/>
      <c r="F97" s="116">
        <v>2019</v>
      </c>
      <c r="G97" s="117"/>
      <c r="H97" s="118"/>
      <c r="I97" s="117"/>
      <c r="J97" s="118"/>
      <c r="K97" s="117"/>
      <c r="L97" s="118"/>
      <c r="M97" s="117"/>
      <c r="N97" s="118"/>
      <c r="O97" s="117"/>
      <c r="P97" s="118"/>
      <c r="Q97" s="117"/>
      <c r="R97" s="118"/>
      <c r="S97" s="117"/>
      <c r="T97" s="118"/>
      <c r="U97" s="117"/>
      <c r="V97" s="118"/>
      <c r="W97" s="117"/>
      <c r="X97" s="118"/>
      <c r="Y97" s="117"/>
      <c r="Z97" s="118"/>
      <c r="AA97" s="117"/>
      <c r="AB97" s="118"/>
      <c r="AC97" s="117"/>
      <c r="AD97" s="118"/>
      <c r="AE97" s="31">
        <f t="shared" si="6"/>
        <v>0</v>
      </c>
      <c r="AF97" s="104">
        <f t="shared" si="7"/>
        <v>0</v>
      </c>
      <c r="AG97" s="36">
        <f t="shared" si="8"/>
        <v>0</v>
      </c>
    </row>
    <row r="98" spans="1:33" x14ac:dyDescent="0.25">
      <c r="A98" s="308"/>
      <c r="B98" s="342"/>
      <c r="C98" s="342"/>
      <c r="D98" s="342"/>
      <c r="E98" s="342"/>
      <c r="F98" s="16">
        <v>2020</v>
      </c>
      <c r="G98" s="74"/>
      <c r="H98" s="102"/>
      <c r="I98" s="74"/>
      <c r="J98" s="102"/>
      <c r="K98" s="74"/>
      <c r="L98" s="102"/>
      <c r="M98" s="74"/>
      <c r="N98" s="102"/>
      <c r="O98" s="74"/>
      <c r="P98" s="102"/>
      <c r="Q98" s="74"/>
      <c r="R98" s="102"/>
      <c r="S98" s="74"/>
      <c r="T98" s="102"/>
      <c r="U98" s="74"/>
      <c r="V98" s="102"/>
      <c r="W98" s="74"/>
      <c r="X98" s="102"/>
      <c r="Y98" s="74"/>
      <c r="Z98" s="102"/>
      <c r="AA98" s="74"/>
      <c r="AB98" s="102"/>
      <c r="AC98" s="74"/>
      <c r="AD98" s="102"/>
      <c r="AE98" s="31">
        <f t="shared" si="6"/>
        <v>0</v>
      </c>
      <c r="AF98" s="104">
        <f t="shared" si="7"/>
        <v>0</v>
      </c>
      <c r="AG98" s="36">
        <f t="shared" si="8"/>
        <v>0</v>
      </c>
    </row>
    <row r="99" spans="1:33" x14ac:dyDescent="0.25">
      <c r="A99" s="308"/>
      <c r="B99" s="342"/>
      <c r="C99" s="342"/>
      <c r="D99" s="342"/>
      <c r="E99" s="342"/>
      <c r="F99" s="16">
        <v>2021</v>
      </c>
      <c r="G99" s="74"/>
      <c r="H99" s="102"/>
      <c r="I99" s="74"/>
      <c r="J99" s="102"/>
      <c r="K99" s="74"/>
      <c r="L99" s="102"/>
      <c r="M99" s="74"/>
      <c r="N99" s="102"/>
      <c r="O99" s="74"/>
      <c r="P99" s="102"/>
      <c r="Q99" s="74"/>
      <c r="R99" s="102"/>
      <c r="S99" s="74"/>
      <c r="T99" s="102"/>
      <c r="U99" s="74"/>
      <c r="V99" s="102"/>
      <c r="W99" s="74"/>
      <c r="X99" s="102"/>
      <c r="Y99" s="74"/>
      <c r="Z99" s="102"/>
      <c r="AA99" s="74"/>
      <c r="AB99" s="102"/>
      <c r="AC99" s="74"/>
      <c r="AD99" s="102"/>
      <c r="AE99" s="31">
        <f t="shared" si="6"/>
        <v>0</v>
      </c>
      <c r="AF99" s="104">
        <f t="shared" si="7"/>
        <v>0</v>
      </c>
      <c r="AG99" s="36">
        <f t="shared" si="8"/>
        <v>0</v>
      </c>
    </row>
    <row r="100" spans="1:33" x14ac:dyDescent="0.25">
      <c r="A100" s="308"/>
      <c r="B100" s="342"/>
      <c r="C100" s="342"/>
      <c r="D100" s="342"/>
      <c r="E100" s="342"/>
      <c r="F100" s="16">
        <v>2022</v>
      </c>
      <c r="G100" s="74"/>
      <c r="H100" s="102"/>
      <c r="I100" s="74"/>
      <c r="J100" s="102"/>
      <c r="K100" s="74"/>
      <c r="L100" s="102"/>
      <c r="M100" s="74"/>
      <c r="N100" s="102"/>
      <c r="O100" s="74"/>
      <c r="P100" s="102"/>
      <c r="Q100" s="74"/>
      <c r="R100" s="102"/>
      <c r="S100" s="74"/>
      <c r="T100" s="102"/>
      <c r="U100" s="74"/>
      <c r="V100" s="102"/>
      <c r="W100" s="74"/>
      <c r="X100" s="102"/>
      <c r="Y100" s="74"/>
      <c r="Z100" s="102"/>
      <c r="AA100" s="74"/>
      <c r="AB100" s="102"/>
      <c r="AC100" s="74"/>
      <c r="AD100" s="102"/>
      <c r="AE100" s="31">
        <f t="shared" si="6"/>
        <v>0</v>
      </c>
      <c r="AF100" s="104">
        <f t="shared" si="7"/>
        <v>0</v>
      </c>
      <c r="AG100" s="36">
        <f t="shared" si="8"/>
        <v>0</v>
      </c>
    </row>
    <row r="101" spans="1:33" x14ac:dyDescent="0.25">
      <c r="A101" s="309"/>
      <c r="B101" s="343"/>
      <c r="C101" s="343"/>
      <c r="D101" s="343"/>
      <c r="E101" s="343"/>
      <c r="F101" s="16">
        <v>2023</v>
      </c>
      <c r="G101" s="74"/>
      <c r="H101" s="102"/>
      <c r="I101" s="74"/>
      <c r="J101" s="102"/>
      <c r="K101" s="74"/>
      <c r="L101" s="102"/>
      <c r="M101" s="74"/>
      <c r="N101" s="102"/>
      <c r="O101" s="74"/>
      <c r="P101" s="102"/>
      <c r="Q101" s="74"/>
      <c r="R101" s="102"/>
      <c r="S101" s="74"/>
      <c r="T101" s="102"/>
      <c r="U101" s="74"/>
      <c r="V101" s="102"/>
      <c r="W101" s="74"/>
      <c r="X101" s="102"/>
      <c r="Y101" s="74"/>
      <c r="Z101" s="102"/>
      <c r="AA101" s="74"/>
      <c r="AB101" s="102"/>
      <c r="AC101" s="74"/>
      <c r="AD101" s="102"/>
      <c r="AE101" s="31">
        <f t="shared" si="6"/>
        <v>0</v>
      </c>
      <c r="AF101" s="104">
        <f t="shared" si="7"/>
        <v>0</v>
      </c>
      <c r="AG101" s="36">
        <f t="shared" si="8"/>
        <v>0</v>
      </c>
    </row>
    <row r="102" spans="1:33" x14ac:dyDescent="0.25">
      <c r="A102" s="301">
        <v>13</v>
      </c>
      <c r="B102" s="304" t="s">
        <v>209</v>
      </c>
      <c r="C102" s="338"/>
      <c r="D102" s="338"/>
      <c r="E102" s="338"/>
      <c r="F102" s="114">
        <v>2016</v>
      </c>
      <c r="G102" s="73"/>
      <c r="H102" s="101"/>
      <c r="I102" s="73"/>
      <c r="J102" s="101"/>
      <c r="K102" s="73"/>
      <c r="L102" s="101"/>
      <c r="M102" s="73"/>
      <c r="N102" s="101"/>
      <c r="O102" s="73"/>
      <c r="P102" s="101"/>
      <c r="Q102" s="73"/>
      <c r="R102" s="101"/>
      <c r="S102" s="73"/>
      <c r="T102" s="101"/>
      <c r="U102" s="73"/>
      <c r="V102" s="101"/>
      <c r="W102" s="73"/>
      <c r="X102" s="101"/>
      <c r="Y102" s="73"/>
      <c r="Z102" s="101"/>
      <c r="AA102" s="73"/>
      <c r="AB102" s="101"/>
      <c r="AC102" s="73"/>
      <c r="AD102" s="101"/>
      <c r="AE102" s="30">
        <f t="shared" ref="AE102:AE125" si="9">(G102+I102+K102+M102+O102+Q102+S102+U102+W102+Y102+AA102+AC102)</f>
        <v>0</v>
      </c>
      <c r="AF102" s="103">
        <f t="shared" ref="AF102:AF125" si="10">(H102+J102+L102+N102+P102+R102+T102+V102+X102+Z102+AB102+AD102)</f>
        <v>0</v>
      </c>
      <c r="AG102" s="35">
        <f t="shared" ref="AG102:AG125" si="11">(AE102*0.825)/1000</f>
        <v>0</v>
      </c>
    </row>
    <row r="103" spans="1:33" x14ac:dyDescent="0.25">
      <c r="A103" s="302"/>
      <c r="B103" s="305"/>
      <c r="C103" s="339"/>
      <c r="D103" s="339"/>
      <c r="E103" s="339"/>
      <c r="F103" s="114">
        <v>2017</v>
      </c>
      <c r="G103" s="73"/>
      <c r="H103" s="101"/>
      <c r="I103" s="73"/>
      <c r="J103" s="101"/>
      <c r="K103" s="73"/>
      <c r="L103" s="101"/>
      <c r="M103" s="73"/>
      <c r="N103" s="101"/>
      <c r="O103" s="73"/>
      <c r="P103" s="101"/>
      <c r="Q103" s="73"/>
      <c r="R103" s="101"/>
      <c r="S103" s="73"/>
      <c r="T103" s="101"/>
      <c r="U103" s="73"/>
      <c r="V103" s="101"/>
      <c r="W103" s="73"/>
      <c r="X103" s="101"/>
      <c r="Y103" s="73"/>
      <c r="Z103" s="101"/>
      <c r="AA103" s="73"/>
      <c r="AB103" s="101"/>
      <c r="AC103" s="73"/>
      <c r="AD103" s="101"/>
      <c r="AE103" s="30">
        <f t="shared" si="9"/>
        <v>0</v>
      </c>
      <c r="AF103" s="103">
        <f t="shared" si="10"/>
        <v>0</v>
      </c>
      <c r="AG103" s="35">
        <f t="shared" si="11"/>
        <v>0</v>
      </c>
    </row>
    <row r="104" spans="1:33" x14ac:dyDescent="0.25">
      <c r="A104" s="302"/>
      <c r="B104" s="305"/>
      <c r="C104" s="339"/>
      <c r="D104" s="339"/>
      <c r="E104" s="339"/>
      <c r="F104" s="114">
        <v>2018</v>
      </c>
      <c r="G104" s="73"/>
      <c r="H104" s="101"/>
      <c r="I104" s="73"/>
      <c r="J104" s="101"/>
      <c r="K104" s="73"/>
      <c r="L104" s="101"/>
      <c r="M104" s="73"/>
      <c r="N104" s="101"/>
      <c r="O104" s="73"/>
      <c r="P104" s="101"/>
      <c r="Q104" s="73"/>
      <c r="R104" s="101"/>
      <c r="S104" s="73"/>
      <c r="T104" s="101"/>
      <c r="U104" s="73"/>
      <c r="V104" s="101"/>
      <c r="W104" s="73"/>
      <c r="X104" s="101"/>
      <c r="Y104" s="73"/>
      <c r="Z104" s="101"/>
      <c r="AA104" s="73"/>
      <c r="AB104" s="101"/>
      <c r="AC104" s="73"/>
      <c r="AD104" s="101"/>
      <c r="AE104" s="30">
        <f t="shared" si="9"/>
        <v>0</v>
      </c>
      <c r="AF104" s="103">
        <f t="shared" si="10"/>
        <v>0</v>
      </c>
      <c r="AG104" s="35">
        <f t="shared" si="11"/>
        <v>0</v>
      </c>
    </row>
    <row r="105" spans="1:33" x14ac:dyDescent="0.25">
      <c r="A105" s="302"/>
      <c r="B105" s="305"/>
      <c r="C105" s="339"/>
      <c r="D105" s="339"/>
      <c r="E105" s="339"/>
      <c r="F105" s="114">
        <v>2019</v>
      </c>
      <c r="G105" s="73"/>
      <c r="H105" s="101"/>
      <c r="I105" s="73"/>
      <c r="J105" s="101"/>
      <c r="K105" s="73"/>
      <c r="L105" s="101"/>
      <c r="M105" s="73"/>
      <c r="N105" s="101"/>
      <c r="O105" s="73"/>
      <c r="P105" s="101"/>
      <c r="Q105" s="73"/>
      <c r="R105" s="101"/>
      <c r="S105" s="73"/>
      <c r="T105" s="101"/>
      <c r="U105" s="73"/>
      <c r="V105" s="101"/>
      <c r="W105" s="73"/>
      <c r="X105" s="101"/>
      <c r="Y105" s="73"/>
      <c r="Z105" s="101"/>
      <c r="AA105" s="73"/>
      <c r="AB105" s="101"/>
      <c r="AC105" s="73"/>
      <c r="AD105" s="101"/>
      <c r="AE105" s="30">
        <f t="shared" si="9"/>
        <v>0</v>
      </c>
      <c r="AF105" s="103">
        <f t="shared" si="10"/>
        <v>0</v>
      </c>
      <c r="AG105" s="35">
        <f t="shared" si="11"/>
        <v>0</v>
      </c>
    </row>
    <row r="106" spans="1:33" x14ac:dyDescent="0.25">
      <c r="A106" s="302"/>
      <c r="B106" s="305"/>
      <c r="C106" s="339"/>
      <c r="D106" s="339"/>
      <c r="E106" s="339"/>
      <c r="F106" s="114">
        <v>2020</v>
      </c>
      <c r="G106" s="73"/>
      <c r="H106" s="101"/>
      <c r="I106" s="73"/>
      <c r="J106" s="101"/>
      <c r="K106" s="73"/>
      <c r="L106" s="101"/>
      <c r="M106" s="73"/>
      <c r="N106" s="101"/>
      <c r="O106" s="73"/>
      <c r="P106" s="101"/>
      <c r="Q106" s="73"/>
      <c r="R106" s="101"/>
      <c r="S106" s="73"/>
      <c r="T106" s="101"/>
      <c r="U106" s="73"/>
      <c r="V106" s="101"/>
      <c r="W106" s="73"/>
      <c r="X106" s="101"/>
      <c r="Y106" s="73"/>
      <c r="Z106" s="101"/>
      <c r="AA106" s="73"/>
      <c r="AB106" s="101"/>
      <c r="AC106" s="73"/>
      <c r="AD106" s="101"/>
      <c r="AE106" s="30">
        <f t="shared" si="9"/>
        <v>0</v>
      </c>
      <c r="AF106" s="103">
        <f t="shared" si="10"/>
        <v>0</v>
      </c>
      <c r="AG106" s="35">
        <f t="shared" si="11"/>
        <v>0</v>
      </c>
    </row>
    <row r="107" spans="1:33" x14ac:dyDescent="0.25">
      <c r="A107" s="302"/>
      <c r="B107" s="305"/>
      <c r="C107" s="339"/>
      <c r="D107" s="339"/>
      <c r="E107" s="339"/>
      <c r="F107" s="114">
        <v>2021</v>
      </c>
      <c r="G107" s="73"/>
      <c r="H107" s="101"/>
      <c r="I107" s="73"/>
      <c r="J107" s="101"/>
      <c r="K107" s="73"/>
      <c r="L107" s="101"/>
      <c r="M107" s="73"/>
      <c r="N107" s="101"/>
      <c r="O107" s="73"/>
      <c r="P107" s="101"/>
      <c r="Q107" s="73"/>
      <c r="R107" s="101"/>
      <c r="S107" s="73"/>
      <c r="T107" s="101"/>
      <c r="U107" s="73"/>
      <c r="V107" s="101"/>
      <c r="W107" s="73"/>
      <c r="X107" s="101"/>
      <c r="Y107" s="73"/>
      <c r="Z107" s="101"/>
      <c r="AA107" s="73"/>
      <c r="AB107" s="101"/>
      <c r="AC107" s="73"/>
      <c r="AD107" s="101"/>
      <c r="AE107" s="30">
        <f t="shared" si="9"/>
        <v>0</v>
      </c>
      <c r="AF107" s="103">
        <f t="shared" si="10"/>
        <v>0</v>
      </c>
      <c r="AG107" s="35">
        <f t="shared" si="11"/>
        <v>0</v>
      </c>
    </row>
    <row r="108" spans="1:33" x14ac:dyDescent="0.25">
      <c r="A108" s="302"/>
      <c r="B108" s="305"/>
      <c r="C108" s="339"/>
      <c r="D108" s="339"/>
      <c r="E108" s="339"/>
      <c r="F108" s="114">
        <v>2022</v>
      </c>
      <c r="G108" s="73"/>
      <c r="H108" s="101"/>
      <c r="I108" s="73"/>
      <c r="J108" s="101"/>
      <c r="K108" s="73"/>
      <c r="L108" s="101"/>
      <c r="M108" s="73"/>
      <c r="N108" s="101"/>
      <c r="O108" s="73"/>
      <c r="P108" s="101"/>
      <c r="Q108" s="73"/>
      <c r="R108" s="101"/>
      <c r="S108" s="73"/>
      <c r="T108" s="101"/>
      <c r="U108" s="73"/>
      <c r="V108" s="101"/>
      <c r="W108" s="73"/>
      <c r="X108" s="101"/>
      <c r="Y108" s="73"/>
      <c r="Z108" s="101"/>
      <c r="AA108" s="73"/>
      <c r="AB108" s="101"/>
      <c r="AC108" s="73"/>
      <c r="AD108" s="101"/>
      <c r="AE108" s="30">
        <f t="shared" si="9"/>
        <v>0</v>
      </c>
      <c r="AF108" s="103">
        <f t="shared" si="10"/>
        <v>0</v>
      </c>
      <c r="AG108" s="35">
        <f t="shared" si="11"/>
        <v>0</v>
      </c>
    </row>
    <row r="109" spans="1:33" x14ac:dyDescent="0.25">
      <c r="A109" s="303"/>
      <c r="B109" s="306"/>
      <c r="C109" s="340"/>
      <c r="D109" s="340"/>
      <c r="E109" s="340"/>
      <c r="F109" s="114">
        <v>2023</v>
      </c>
      <c r="G109" s="73"/>
      <c r="H109" s="101"/>
      <c r="I109" s="73"/>
      <c r="J109" s="101"/>
      <c r="K109" s="73"/>
      <c r="L109" s="101"/>
      <c r="M109" s="73"/>
      <c r="N109" s="101"/>
      <c r="O109" s="73"/>
      <c r="P109" s="101"/>
      <c r="Q109" s="73"/>
      <c r="R109" s="101"/>
      <c r="S109" s="73"/>
      <c r="T109" s="101"/>
      <c r="U109" s="73"/>
      <c r="V109" s="101"/>
      <c r="W109" s="73"/>
      <c r="X109" s="101"/>
      <c r="Y109" s="73"/>
      <c r="Z109" s="101"/>
      <c r="AA109" s="73"/>
      <c r="AB109" s="101"/>
      <c r="AC109" s="73"/>
      <c r="AD109" s="101"/>
      <c r="AE109" s="30">
        <f t="shared" si="9"/>
        <v>0</v>
      </c>
      <c r="AF109" s="103">
        <f t="shared" si="10"/>
        <v>0</v>
      </c>
      <c r="AG109" s="35">
        <f t="shared" si="11"/>
        <v>0</v>
      </c>
    </row>
    <row r="110" spans="1:33" x14ac:dyDescent="0.25">
      <c r="A110" s="307">
        <v>14</v>
      </c>
      <c r="B110" s="341" t="s">
        <v>209</v>
      </c>
      <c r="C110" s="341"/>
      <c r="D110" s="341"/>
      <c r="E110" s="341"/>
      <c r="F110" s="116">
        <v>2016</v>
      </c>
      <c r="G110" s="117"/>
      <c r="H110" s="118"/>
      <c r="I110" s="117"/>
      <c r="J110" s="118"/>
      <c r="K110" s="117"/>
      <c r="L110" s="118"/>
      <c r="M110" s="117"/>
      <c r="N110" s="118"/>
      <c r="O110" s="117"/>
      <c r="P110" s="118"/>
      <c r="Q110" s="117"/>
      <c r="R110" s="118"/>
      <c r="S110" s="117"/>
      <c r="T110" s="118"/>
      <c r="U110" s="117"/>
      <c r="V110" s="118"/>
      <c r="W110" s="117"/>
      <c r="X110" s="118"/>
      <c r="Y110" s="117"/>
      <c r="Z110" s="118"/>
      <c r="AA110" s="117"/>
      <c r="AB110" s="118"/>
      <c r="AC110" s="117"/>
      <c r="AD110" s="118"/>
      <c r="AE110" s="31">
        <f t="shared" si="9"/>
        <v>0</v>
      </c>
      <c r="AF110" s="104">
        <f t="shared" si="10"/>
        <v>0</v>
      </c>
      <c r="AG110" s="36">
        <f t="shared" si="11"/>
        <v>0</v>
      </c>
    </row>
    <row r="111" spans="1:33" x14ac:dyDescent="0.25">
      <c r="A111" s="308"/>
      <c r="B111" s="342"/>
      <c r="C111" s="342"/>
      <c r="D111" s="342"/>
      <c r="E111" s="342"/>
      <c r="F111" s="116">
        <v>2017</v>
      </c>
      <c r="G111" s="117"/>
      <c r="H111" s="118"/>
      <c r="I111" s="117"/>
      <c r="J111" s="118"/>
      <c r="K111" s="117"/>
      <c r="L111" s="118"/>
      <c r="M111" s="117"/>
      <c r="N111" s="118"/>
      <c r="O111" s="117"/>
      <c r="P111" s="118"/>
      <c r="Q111" s="117"/>
      <c r="R111" s="118"/>
      <c r="S111" s="117"/>
      <c r="T111" s="118"/>
      <c r="U111" s="117"/>
      <c r="V111" s="118"/>
      <c r="W111" s="117"/>
      <c r="X111" s="118"/>
      <c r="Y111" s="117"/>
      <c r="Z111" s="118"/>
      <c r="AA111" s="117"/>
      <c r="AB111" s="118"/>
      <c r="AC111" s="117"/>
      <c r="AD111" s="118"/>
      <c r="AE111" s="31">
        <f t="shared" si="9"/>
        <v>0</v>
      </c>
      <c r="AF111" s="104">
        <f t="shared" si="10"/>
        <v>0</v>
      </c>
      <c r="AG111" s="36">
        <f t="shared" si="11"/>
        <v>0</v>
      </c>
    </row>
    <row r="112" spans="1:33" x14ac:dyDescent="0.25">
      <c r="A112" s="308"/>
      <c r="B112" s="342"/>
      <c r="C112" s="342"/>
      <c r="D112" s="342"/>
      <c r="E112" s="342"/>
      <c r="F112" s="116">
        <v>2018</v>
      </c>
      <c r="G112" s="117"/>
      <c r="H112" s="118"/>
      <c r="I112" s="117"/>
      <c r="J112" s="118"/>
      <c r="K112" s="117"/>
      <c r="L112" s="118"/>
      <c r="M112" s="117"/>
      <c r="N112" s="118"/>
      <c r="O112" s="117"/>
      <c r="P112" s="118"/>
      <c r="Q112" s="117"/>
      <c r="R112" s="118"/>
      <c r="S112" s="117"/>
      <c r="T112" s="118"/>
      <c r="U112" s="117"/>
      <c r="V112" s="118"/>
      <c r="W112" s="117"/>
      <c r="X112" s="118"/>
      <c r="Y112" s="117"/>
      <c r="Z112" s="118"/>
      <c r="AA112" s="117"/>
      <c r="AB112" s="118"/>
      <c r="AC112" s="117"/>
      <c r="AD112" s="118"/>
      <c r="AE112" s="31">
        <f t="shared" si="9"/>
        <v>0</v>
      </c>
      <c r="AF112" s="104">
        <f t="shared" si="10"/>
        <v>0</v>
      </c>
      <c r="AG112" s="36">
        <f t="shared" si="11"/>
        <v>0</v>
      </c>
    </row>
    <row r="113" spans="1:33" x14ac:dyDescent="0.25">
      <c r="A113" s="308"/>
      <c r="B113" s="342"/>
      <c r="C113" s="342"/>
      <c r="D113" s="342"/>
      <c r="E113" s="342"/>
      <c r="F113" s="116">
        <v>2019</v>
      </c>
      <c r="G113" s="117"/>
      <c r="H113" s="118"/>
      <c r="I113" s="117"/>
      <c r="J113" s="118"/>
      <c r="K113" s="117"/>
      <c r="L113" s="118"/>
      <c r="M113" s="117"/>
      <c r="N113" s="118"/>
      <c r="O113" s="117"/>
      <c r="P113" s="118"/>
      <c r="Q113" s="117"/>
      <c r="R113" s="118"/>
      <c r="S113" s="117"/>
      <c r="T113" s="118"/>
      <c r="U113" s="117"/>
      <c r="V113" s="118"/>
      <c r="W113" s="117"/>
      <c r="X113" s="118"/>
      <c r="Y113" s="117"/>
      <c r="Z113" s="118"/>
      <c r="AA113" s="117"/>
      <c r="AB113" s="118"/>
      <c r="AC113" s="117"/>
      <c r="AD113" s="118"/>
      <c r="AE113" s="31">
        <f t="shared" si="9"/>
        <v>0</v>
      </c>
      <c r="AF113" s="104">
        <f t="shared" si="10"/>
        <v>0</v>
      </c>
      <c r="AG113" s="36">
        <f t="shared" si="11"/>
        <v>0</v>
      </c>
    </row>
    <row r="114" spans="1:33" x14ac:dyDescent="0.25">
      <c r="A114" s="308"/>
      <c r="B114" s="342"/>
      <c r="C114" s="342"/>
      <c r="D114" s="342"/>
      <c r="E114" s="342"/>
      <c r="F114" s="16">
        <v>2020</v>
      </c>
      <c r="G114" s="74"/>
      <c r="H114" s="102"/>
      <c r="I114" s="74"/>
      <c r="J114" s="102"/>
      <c r="K114" s="74"/>
      <c r="L114" s="102"/>
      <c r="M114" s="74"/>
      <c r="N114" s="102"/>
      <c r="O114" s="74"/>
      <c r="P114" s="102"/>
      <c r="Q114" s="74"/>
      <c r="R114" s="102"/>
      <c r="S114" s="74"/>
      <c r="T114" s="102"/>
      <c r="U114" s="74"/>
      <c r="V114" s="102"/>
      <c r="W114" s="74"/>
      <c r="X114" s="102"/>
      <c r="Y114" s="74"/>
      <c r="Z114" s="102"/>
      <c r="AA114" s="74"/>
      <c r="AB114" s="102"/>
      <c r="AC114" s="74"/>
      <c r="AD114" s="102"/>
      <c r="AE114" s="31">
        <f t="shared" si="9"/>
        <v>0</v>
      </c>
      <c r="AF114" s="104">
        <f t="shared" si="10"/>
        <v>0</v>
      </c>
      <c r="AG114" s="36">
        <f t="shared" si="11"/>
        <v>0</v>
      </c>
    </row>
    <row r="115" spans="1:33" x14ac:dyDescent="0.25">
      <c r="A115" s="308"/>
      <c r="B115" s="342"/>
      <c r="C115" s="342"/>
      <c r="D115" s="342"/>
      <c r="E115" s="342"/>
      <c r="F115" s="16">
        <v>2021</v>
      </c>
      <c r="G115" s="74"/>
      <c r="H115" s="102"/>
      <c r="I115" s="74"/>
      <c r="J115" s="102"/>
      <c r="K115" s="74"/>
      <c r="L115" s="102"/>
      <c r="M115" s="74"/>
      <c r="N115" s="102"/>
      <c r="O115" s="74"/>
      <c r="P115" s="102"/>
      <c r="Q115" s="74"/>
      <c r="R115" s="102"/>
      <c r="S115" s="74"/>
      <c r="T115" s="102"/>
      <c r="U115" s="74"/>
      <c r="V115" s="102"/>
      <c r="W115" s="74"/>
      <c r="X115" s="102"/>
      <c r="Y115" s="74"/>
      <c r="Z115" s="102"/>
      <c r="AA115" s="74"/>
      <c r="AB115" s="102"/>
      <c r="AC115" s="74"/>
      <c r="AD115" s="102"/>
      <c r="AE115" s="31">
        <f t="shared" si="9"/>
        <v>0</v>
      </c>
      <c r="AF115" s="104">
        <f t="shared" si="10"/>
        <v>0</v>
      </c>
      <c r="AG115" s="36">
        <f t="shared" si="11"/>
        <v>0</v>
      </c>
    </row>
    <row r="116" spans="1:33" x14ac:dyDescent="0.25">
      <c r="A116" s="308"/>
      <c r="B116" s="342"/>
      <c r="C116" s="342"/>
      <c r="D116" s="342"/>
      <c r="E116" s="342"/>
      <c r="F116" s="16">
        <v>2022</v>
      </c>
      <c r="G116" s="74"/>
      <c r="H116" s="102"/>
      <c r="I116" s="74"/>
      <c r="J116" s="102"/>
      <c r="K116" s="74"/>
      <c r="L116" s="102"/>
      <c r="M116" s="74"/>
      <c r="N116" s="102"/>
      <c r="O116" s="74"/>
      <c r="P116" s="102"/>
      <c r="Q116" s="74"/>
      <c r="R116" s="102"/>
      <c r="S116" s="74"/>
      <c r="T116" s="102"/>
      <c r="U116" s="74"/>
      <c r="V116" s="102"/>
      <c r="W116" s="74"/>
      <c r="X116" s="102"/>
      <c r="Y116" s="74"/>
      <c r="Z116" s="102"/>
      <c r="AA116" s="74"/>
      <c r="AB116" s="102"/>
      <c r="AC116" s="74"/>
      <c r="AD116" s="102"/>
      <c r="AE116" s="31">
        <f t="shared" si="9"/>
        <v>0</v>
      </c>
      <c r="AF116" s="104">
        <f t="shared" si="10"/>
        <v>0</v>
      </c>
      <c r="AG116" s="36">
        <f t="shared" si="11"/>
        <v>0</v>
      </c>
    </row>
    <row r="117" spans="1:33" x14ac:dyDescent="0.25">
      <c r="A117" s="309"/>
      <c r="B117" s="343"/>
      <c r="C117" s="343"/>
      <c r="D117" s="343"/>
      <c r="E117" s="343"/>
      <c r="F117" s="16">
        <v>2023</v>
      </c>
      <c r="G117" s="74"/>
      <c r="H117" s="102"/>
      <c r="I117" s="74"/>
      <c r="J117" s="102"/>
      <c r="K117" s="74"/>
      <c r="L117" s="102"/>
      <c r="M117" s="74"/>
      <c r="N117" s="102"/>
      <c r="O117" s="74"/>
      <c r="P117" s="102"/>
      <c r="Q117" s="74"/>
      <c r="R117" s="102"/>
      <c r="S117" s="74"/>
      <c r="T117" s="102"/>
      <c r="U117" s="74"/>
      <c r="V117" s="102"/>
      <c r="W117" s="74"/>
      <c r="X117" s="102"/>
      <c r="Y117" s="74"/>
      <c r="Z117" s="102"/>
      <c r="AA117" s="74"/>
      <c r="AB117" s="102"/>
      <c r="AC117" s="74"/>
      <c r="AD117" s="102"/>
      <c r="AE117" s="31">
        <f t="shared" si="9"/>
        <v>0</v>
      </c>
      <c r="AF117" s="104">
        <f t="shared" si="10"/>
        <v>0</v>
      </c>
      <c r="AG117" s="36">
        <f t="shared" si="11"/>
        <v>0</v>
      </c>
    </row>
    <row r="118" spans="1:33" x14ac:dyDescent="0.25">
      <c r="A118" s="301">
        <v>15</v>
      </c>
      <c r="B118" s="304" t="s">
        <v>209</v>
      </c>
      <c r="C118" s="338"/>
      <c r="D118" s="338"/>
      <c r="E118" s="338"/>
      <c r="F118" s="114">
        <v>2016</v>
      </c>
      <c r="G118" s="73"/>
      <c r="H118" s="101"/>
      <c r="I118" s="73"/>
      <c r="J118" s="101"/>
      <c r="K118" s="73"/>
      <c r="L118" s="101"/>
      <c r="M118" s="73"/>
      <c r="N118" s="101"/>
      <c r="O118" s="73"/>
      <c r="P118" s="101"/>
      <c r="Q118" s="73"/>
      <c r="R118" s="101"/>
      <c r="S118" s="73"/>
      <c r="T118" s="101"/>
      <c r="U118" s="73"/>
      <c r="V118" s="101"/>
      <c r="W118" s="73"/>
      <c r="X118" s="101"/>
      <c r="Y118" s="73"/>
      <c r="Z118" s="101"/>
      <c r="AA118" s="73"/>
      <c r="AB118" s="101"/>
      <c r="AC118" s="73"/>
      <c r="AD118" s="101"/>
      <c r="AE118" s="30">
        <f t="shared" si="9"/>
        <v>0</v>
      </c>
      <c r="AF118" s="103">
        <f t="shared" si="10"/>
        <v>0</v>
      </c>
      <c r="AG118" s="35">
        <f t="shared" si="11"/>
        <v>0</v>
      </c>
    </row>
    <row r="119" spans="1:33" x14ac:dyDescent="0.25">
      <c r="A119" s="302"/>
      <c r="B119" s="305"/>
      <c r="C119" s="339"/>
      <c r="D119" s="339"/>
      <c r="E119" s="339"/>
      <c r="F119" s="114">
        <v>2017</v>
      </c>
      <c r="G119" s="73"/>
      <c r="H119" s="101"/>
      <c r="I119" s="73"/>
      <c r="J119" s="101"/>
      <c r="K119" s="73"/>
      <c r="L119" s="101"/>
      <c r="M119" s="73"/>
      <c r="N119" s="101"/>
      <c r="O119" s="73"/>
      <c r="P119" s="101"/>
      <c r="Q119" s="73"/>
      <c r="R119" s="101"/>
      <c r="S119" s="73"/>
      <c r="T119" s="101"/>
      <c r="U119" s="73"/>
      <c r="V119" s="101"/>
      <c r="W119" s="73"/>
      <c r="X119" s="101"/>
      <c r="Y119" s="73"/>
      <c r="Z119" s="101"/>
      <c r="AA119" s="73"/>
      <c r="AB119" s="101"/>
      <c r="AC119" s="73"/>
      <c r="AD119" s="101"/>
      <c r="AE119" s="30">
        <f t="shared" si="9"/>
        <v>0</v>
      </c>
      <c r="AF119" s="103">
        <f t="shared" si="10"/>
        <v>0</v>
      </c>
      <c r="AG119" s="35">
        <f t="shared" si="11"/>
        <v>0</v>
      </c>
    </row>
    <row r="120" spans="1:33" x14ac:dyDescent="0.25">
      <c r="A120" s="302"/>
      <c r="B120" s="305"/>
      <c r="C120" s="339"/>
      <c r="D120" s="339"/>
      <c r="E120" s="339"/>
      <c r="F120" s="114">
        <v>2018</v>
      </c>
      <c r="G120" s="73"/>
      <c r="H120" s="101"/>
      <c r="I120" s="73"/>
      <c r="J120" s="101"/>
      <c r="K120" s="73"/>
      <c r="L120" s="101"/>
      <c r="M120" s="73"/>
      <c r="N120" s="101"/>
      <c r="O120" s="73"/>
      <c r="P120" s="101"/>
      <c r="Q120" s="73"/>
      <c r="R120" s="101"/>
      <c r="S120" s="73"/>
      <c r="T120" s="101"/>
      <c r="U120" s="73"/>
      <c r="V120" s="101"/>
      <c r="W120" s="73"/>
      <c r="X120" s="101"/>
      <c r="Y120" s="73"/>
      <c r="Z120" s="101"/>
      <c r="AA120" s="73"/>
      <c r="AB120" s="101"/>
      <c r="AC120" s="73"/>
      <c r="AD120" s="101"/>
      <c r="AE120" s="30">
        <f t="shared" si="9"/>
        <v>0</v>
      </c>
      <c r="AF120" s="103">
        <f t="shared" si="10"/>
        <v>0</v>
      </c>
      <c r="AG120" s="35">
        <f t="shared" si="11"/>
        <v>0</v>
      </c>
    </row>
    <row r="121" spans="1:33" x14ac:dyDescent="0.25">
      <c r="A121" s="302"/>
      <c r="B121" s="305"/>
      <c r="C121" s="339"/>
      <c r="D121" s="339"/>
      <c r="E121" s="339"/>
      <c r="F121" s="114">
        <v>2019</v>
      </c>
      <c r="G121" s="73"/>
      <c r="H121" s="101"/>
      <c r="I121" s="73"/>
      <c r="J121" s="101"/>
      <c r="K121" s="73"/>
      <c r="L121" s="101"/>
      <c r="M121" s="73"/>
      <c r="N121" s="101"/>
      <c r="O121" s="73"/>
      <c r="P121" s="101"/>
      <c r="Q121" s="73"/>
      <c r="R121" s="101"/>
      <c r="S121" s="73"/>
      <c r="T121" s="101"/>
      <c r="U121" s="73"/>
      <c r="V121" s="101"/>
      <c r="W121" s="73"/>
      <c r="X121" s="101"/>
      <c r="Y121" s="73"/>
      <c r="Z121" s="101"/>
      <c r="AA121" s="73"/>
      <c r="AB121" s="101"/>
      <c r="AC121" s="73"/>
      <c r="AD121" s="101"/>
      <c r="AE121" s="30">
        <f t="shared" si="9"/>
        <v>0</v>
      </c>
      <c r="AF121" s="103">
        <f t="shared" si="10"/>
        <v>0</v>
      </c>
      <c r="AG121" s="35">
        <f t="shared" si="11"/>
        <v>0</v>
      </c>
    </row>
    <row r="122" spans="1:33" x14ac:dyDescent="0.25">
      <c r="A122" s="302"/>
      <c r="B122" s="305"/>
      <c r="C122" s="339"/>
      <c r="D122" s="339"/>
      <c r="E122" s="339"/>
      <c r="F122" s="114">
        <v>2020</v>
      </c>
      <c r="G122" s="73"/>
      <c r="H122" s="101"/>
      <c r="I122" s="73"/>
      <c r="J122" s="101"/>
      <c r="K122" s="73"/>
      <c r="L122" s="101"/>
      <c r="M122" s="73"/>
      <c r="N122" s="101"/>
      <c r="O122" s="73"/>
      <c r="P122" s="101"/>
      <c r="Q122" s="73"/>
      <c r="R122" s="101"/>
      <c r="S122" s="73"/>
      <c r="T122" s="101"/>
      <c r="U122" s="73"/>
      <c r="V122" s="101"/>
      <c r="W122" s="73"/>
      <c r="X122" s="101"/>
      <c r="Y122" s="73"/>
      <c r="Z122" s="101"/>
      <c r="AA122" s="73"/>
      <c r="AB122" s="101"/>
      <c r="AC122" s="73"/>
      <c r="AD122" s="101"/>
      <c r="AE122" s="30">
        <f t="shared" si="9"/>
        <v>0</v>
      </c>
      <c r="AF122" s="103">
        <f t="shared" si="10"/>
        <v>0</v>
      </c>
      <c r="AG122" s="35">
        <f t="shared" si="11"/>
        <v>0</v>
      </c>
    </row>
    <row r="123" spans="1:33" x14ac:dyDescent="0.25">
      <c r="A123" s="302"/>
      <c r="B123" s="305"/>
      <c r="C123" s="339"/>
      <c r="D123" s="339"/>
      <c r="E123" s="339"/>
      <c r="F123" s="114">
        <v>2021</v>
      </c>
      <c r="G123" s="73"/>
      <c r="H123" s="101"/>
      <c r="I123" s="73"/>
      <c r="J123" s="101"/>
      <c r="K123" s="73"/>
      <c r="L123" s="101"/>
      <c r="M123" s="73"/>
      <c r="N123" s="101"/>
      <c r="O123" s="73"/>
      <c r="P123" s="101"/>
      <c r="Q123" s="73"/>
      <c r="R123" s="101"/>
      <c r="S123" s="73"/>
      <c r="T123" s="101"/>
      <c r="U123" s="73"/>
      <c r="V123" s="101"/>
      <c r="W123" s="73"/>
      <c r="X123" s="101"/>
      <c r="Y123" s="73"/>
      <c r="Z123" s="101"/>
      <c r="AA123" s="73"/>
      <c r="AB123" s="101"/>
      <c r="AC123" s="73"/>
      <c r="AD123" s="101"/>
      <c r="AE123" s="30">
        <f t="shared" si="9"/>
        <v>0</v>
      </c>
      <c r="AF123" s="103">
        <f t="shared" si="10"/>
        <v>0</v>
      </c>
      <c r="AG123" s="35">
        <f t="shared" si="11"/>
        <v>0</v>
      </c>
    </row>
    <row r="124" spans="1:33" x14ac:dyDescent="0.25">
      <c r="A124" s="302"/>
      <c r="B124" s="305"/>
      <c r="C124" s="339"/>
      <c r="D124" s="339"/>
      <c r="E124" s="339"/>
      <c r="F124" s="114">
        <v>2022</v>
      </c>
      <c r="G124" s="73"/>
      <c r="H124" s="101"/>
      <c r="I124" s="73"/>
      <c r="J124" s="101"/>
      <c r="K124" s="73"/>
      <c r="L124" s="101"/>
      <c r="M124" s="73"/>
      <c r="N124" s="101"/>
      <c r="O124" s="73"/>
      <c r="P124" s="101"/>
      <c r="Q124" s="73"/>
      <c r="R124" s="101"/>
      <c r="S124" s="73"/>
      <c r="T124" s="101"/>
      <c r="U124" s="73"/>
      <c r="V124" s="101"/>
      <c r="W124" s="73"/>
      <c r="X124" s="101"/>
      <c r="Y124" s="73"/>
      <c r="Z124" s="101"/>
      <c r="AA124" s="73"/>
      <c r="AB124" s="101"/>
      <c r="AC124" s="73"/>
      <c r="AD124" s="101"/>
      <c r="AE124" s="30">
        <f t="shared" si="9"/>
        <v>0</v>
      </c>
      <c r="AF124" s="103">
        <f t="shared" si="10"/>
        <v>0</v>
      </c>
      <c r="AG124" s="35">
        <f t="shared" si="11"/>
        <v>0</v>
      </c>
    </row>
    <row r="125" spans="1:33" x14ac:dyDescent="0.25">
      <c r="A125" s="303"/>
      <c r="B125" s="306"/>
      <c r="C125" s="340"/>
      <c r="D125" s="340"/>
      <c r="E125" s="340"/>
      <c r="F125" s="114">
        <v>2023</v>
      </c>
      <c r="G125" s="73"/>
      <c r="H125" s="101"/>
      <c r="I125" s="73"/>
      <c r="J125" s="101"/>
      <c r="K125" s="73"/>
      <c r="L125" s="101"/>
      <c r="M125" s="73"/>
      <c r="N125" s="101"/>
      <c r="O125" s="73"/>
      <c r="P125" s="101"/>
      <c r="Q125" s="73"/>
      <c r="R125" s="101"/>
      <c r="S125" s="73"/>
      <c r="T125" s="101"/>
      <c r="U125" s="73"/>
      <c r="V125" s="101"/>
      <c r="W125" s="73"/>
      <c r="X125" s="101"/>
      <c r="Y125" s="73"/>
      <c r="Z125" s="101"/>
      <c r="AA125" s="73"/>
      <c r="AB125" s="101"/>
      <c r="AC125" s="73"/>
      <c r="AD125" s="101"/>
      <c r="AE125" s="30">
        <f t="shared" si="9"/>
        <v>0</v>
      </c>
      <c r="AF125" s="103">
        <f t="shared" si="10"/>
        <v>0</v>
      </c>
      <c r="AG125" s="35">
        <f t="shared" si="11"/>
        <v>0</v>
      </c>
    </row>
    <row r="126" spans="1:33" x14ac:dyDescent="0.25">
      <c r="A126" s="7"/>
      <c r="B126"/>
      <c r="C126" s="7"/>
      <c r="E126" s="122"/>
      <c r="F126" s="115"/>
      <c r="G126" s="123"/>
      <c r="H126" s="124"/>
      <c r="I126" s="123"/>
      <c r="J126" s="124"/>
      <c r="K126" s="123"/>
      <c r="L126" s="124"/>
      <c r="M126" s="123"/>
      <c r="N126" s="124"/>
      <c r="O126" s="123"/>
      <c r="P126" s="124"/>
      <c r="Q126" s="123"/>
      <c r="R126" s="124"/>
      <c r="S126" s="123"/>
      <c r="T126" s="124"/>
      <c r="U126" s="123"/>
      <c r="V126" s="124"/>
      <c r="W126" s="123"/>
      <c r="X126" s="124"/>
      <c r="Y126" s="123"/>
      <c r="Z126" s="124"/>
      <c r="AA126" s="123"/>
      <c r="AB126" s="124"/>
      <c r="AC126" s="123"/>
      <c r="AD126" s="124"/>
    </row>
    <row r="127" spans="1:33" x14ac:dyDescent="0.25">
      <c r="A127" s="7"/>
      <c r="B127"/>
      <c r="C127" s="7"/>
      <c r="E127" s="122"/>
      <c r="F127" s="115"/>
      <c r="G127" s="123"/>
      <c r="H127" s="124"/>
      <c r="I127" s="123"/>
      <c r="J127" s="124"/>
      <c r="K127" s="123"/>
      <c r="L127" s="124"/>
      <c r="M127" s="123"/>
      <c r="N127" s="124"/>
      <c r="O127" s="123"/>
      <c r="P127" s="124"/>
      <c r="Q127" s="123"/>
      <c r="R127" s="124"/>
      <c r="S127" s="123"/>
      <c r="T127" s="124"/>
      <c r="U127" s="123"/>
      <c r="V127" s="124"/>
      <c r="W127" s="123"/>
      <c r="X127" s="124"/>
      <c r="Y127" s="123"/>
      <c r="Z127" s="124"/>
      <c r="AA127" s="123"/>
      <c r="AB127" s="124"/>
      <c r="AC127" s="123"/>
      <c r="AD127" s="124"/>
      <c r="AE127" s="337" t="s">
        <v>198</v>
      </c>
      <c r="AF127" s="337"/>
      <c r="AG127" s="337"/>
    </row>
    <row r="128" spans="1:33" ht="15.75" x14ac:dyDescent="0.25">
      <c r="A128" s="7"/>
      <c r="B128"/>
      <c r="C128" s="7"/>
      <c r="F128" s="70"/>
      <c r="G128" s="72"/>
      <c r="H128" s="72"/>
      <c r="I128" s="72"/>
      <c r="J128" s="72"/>
      <c r="K128" s="72"/>
      <c r="L128" s="72"/>
      <c r="M128" s="72"/>
      <c r="N128" s="72"/>
      <c r="O128" s="72"/>
      <c r="P128" s="72"/>
      <c r="Q128" s="72"/>
      <c r="R128" s="72"/>
      <c r="T128" s="2"/>
      <c r="V128" s="2"/>
      <c r="X128" s="2"/>
      <c r="Z128" s="2"/>
      <c r="AB128" s="2"/>
      <c r="AD128" s="150"/>
      <c r="AE128" s="152" t="s">
        <v>86</v>
      </c>
      <c r="AF128" s="152" t="s">
        <v>16</v>
      </c>
      <c r="AG128" s="152" t="s">
        <v>28</v>
      </c>
    </row>
    <row r="129" spans="1:33" ht="15.75" x14ac:dyDescent="0.25">
      <c r="A129" s="7"/>
      <c r="B129"/>
      <c r="C129" s="7"/>
      <c r="F129" s="71"/>
      <c r="G129" s="2"/>
      <c r="H129" s="2"/>
      <c r="I129" s="2"/>
      <c r="J129" s="2"/>
      <c r="K129" s="2"/>
      <c r="L129" s="2"/>
      <c r="M129" s="2"/>
      <c r="N129" s="2"/>
      <c r="O129" s="2"/>
      <c r="P129" s="2"/>
      <c r="Q129" s="2"/>
      <c r="R129" s="2"/>
      <c r="T129" s="2"/>
      <c r="V129" s="2"/>
      <c r="X129" s="2"/>
      <c r="Z129" s="2"/>
      <c r="AB129" s="2"/>
      <c r="AD129" s="151">
        <v>2016</v>
      </c>
      <c r="AE129" s="153">
        <f>AE6+AE14+AE22+AE30+AE38+AE46+AE54+AE62+AE70+AE78+AE86+AE94+AE102+AE110+AE118</f>
        <v>0</v>
      </c>
      <c r="AF129" s="155">
        <f t="shared" ref="AF129:AG129" si="12">AF6+AF14+AF22+AF30+AF38+AF46+AF54+AF62+AF70+AF78+AF86+AF94+AF102+AF110+AF118</f>
        <v>0</v>
      </c>
      <c r="AG129" s="153">
        <f t="shared" si="12"/>
        <v>0</v>
      </c>
    </row>
    <row r="130" spans="1:33" ht="15.75" x14ac:dyDescent="0.25">
      <c r="F130" s="71"/>
      <c r="G130" s="2"/>
      <c r="H130" s="2"/>
      <c r="I130" s="2"/>
      <c r="J130" s="2"/>
      <c r="K130" s="2"/>
      <c r="L130" s="2"/>
      <c r="M130" s="2"/>
      <c r="N130" s="2"/>
      <c r="O130" s="2"/>
      <c r="P130" s="2"/>
      <c r="Q130" s="2"/>
      <c r="R130" s="2"/>
      <c r="T130" s="2"/>
      <c r="V130" s="2"/>
      <c r="X130" s="2"/>
      <c r="Z130" s="2"/>
      <c r="AB130" s="2"/>
      <c r="AD130" s="151">
        <v>2017</v>
      </c>
      <c r="AE130" s="153">
        <f t="shared" ref="AE130:AG136" si="13">AE7+AE15+AE23+AE31+AE39+AE47+AE55+AE63+AE71+AE79+AE87+AE95+AE103+AE111+AE119</f>
        <v>0</v>
      </c>
      <c r="AF130" s="155">
        <f t="shared" si="13"/>
        <v>0</v>
      </c>
      <c r="AG130" s="153">
        <f t="shared" si="13"/>
        <v>0</v>
      </c>
    </row>
    <row r="131" spans="1:33" ht="15.75" x14ac:dyDescent="0.25">
      <c r="F131" s="71"/>
      <c r="G131" s="2"/>
      <c r="H131" s="2"/>
      <c r="I131" s="2"/>
      <c r="J131" s="2"/>
      <c r="K131" s="2"/>
      <c r="L131" s="2"/>
      <c r="M131" s="2"/>
      <c r="N131" s="2"/>
      <c r="O131" s="2"/>
      <c r="P131" s="2"/>
      <c r="Q131" s="2"/>
      <c r="R131" s="2"/>
      <c r="T131" s="2"/>
      <c r="V131" s="2"/>
      <c r="X131" s="2"/>
      <c r="Z131" s="2"/>
      <c r="AB131" s="2"/>
      <c r="AD131" s="151">
        <v>2018</v>
      </c>
      <c r="AE131" s="153">
        <f t="shared" si="13"/>
        <v>0</v>
      </c>
      <c r="AF131" s="155">
        <f t="shared" si="13"/>
        <v>0</v>
      </c>
      <c r="AG131" s="153">
        <f t="shared" si="13"/>
        <v>0</v>
      </c>
    </row>
    <row r="132" spans="1:33" ht="15.75" x14ac:dyDescent="0.25">
      <c r="F132" s="71"/>
      <c r="G132" s="2"/>
      <c r="H132" s="2"/>
      <c r="I132" s="2"/>
      <c r="J132" s="2"/>
      <c r="K132" s="2"/>
      <c r="L132" s="2"/>
      <c r="M132" s="2"/>
      <c r="N132" s="2"/>
      <c r="O132" s="2"/>
      <c r="P132" s="2"/>
      <c r="Q132" s="2"/>
      <c r="R132" s="2"/>
      <c r="T132" s="2"/>
      <c r="V132" s="2"/>
      <c r="X132" s="2"/>
      <c r="Z132" s="2"/>
      <c r="AB132" s="2"/>
      <c r="AD132" s="151">
        <v>2019</v>
      </c>
      <c r="AE132" s="153">
        <f t="shared" si="13"/>
        <v>0</v>
      </c>
      <c r="AF132" s="155">
        <f t="shared" si="13"/>
        <v>0</v>
      </c>
      <c r="AG132" s="153">
        <f t="shared" si="13"/>
        <v>0</v>
      </c>
    </row>
    <row r="133" spans="1:33" ht="15.75" x14ac:dyDescent="0.25">
      <c r="AD133" s="151">
        <v>2020</v>
      </c>
      <c r="AE133" s="153">
        <f t="shared" si="13"/>
        <v>0</v>
      </c>
      <c r="AF133" s="155">
        <f t="shared" si="13"/>
        <v>0</v>
      </c>
      <c r="AG133" s="153">
        <f t="shared" si="13"/>
        <v>0</v>
      </c>
    </row>
    <row r="134" spans="1:33" ht="15.75" x14ac:dyDescent="0.25">
      <c r="AD134" s="151">
        <v>2021</v>
      </c>
      <c r="AE134" s="153">
        <f t="shared" si="13"/>
        <v>0</v>
      </c>
      <c r="AF134" s="155">
        <f t="shared" si="13"/>
        <v>0</v>
      </c>
      <c r="AG134" s="153">
        <f t="shared" si="13"/>
        <v>0</v>
      </c>
    </row>
    <row r="135" spans="1:33" ht="15.75" x14ac:dyDescent="0.25">
      <c r="AD135" s="151">
        <v>2022</v>
      </c>
      <c r="AE135" s="153">
        <f t="shared" si="13"/>
        <v>0</v>
      </c>
      <c r="AF135" s="155">
        <f t="shared" si="13"/>
        <v>0</v>
      </c>
      <c r="AG135" s="153">
        <f t="shared" si="13"/>
        <v>0</v>
      </c>
    </row>
    <row r="136" spans="1:33" ht="15.75" x14ac:dyDescent="0.25">
      <c r="AD136" s="151">
        <v>2023</v>
      </c>
      <c r="AE136" s="153">
        <f t="shared" si="13"/>
        <v>0</v>
      </c>
      <c r="AF136" s="155">
        <f t="shared" si="13"/>
        <v>0</v>
      </c>
      <c r="AG136" s="153">
        <f t="shared" si="13"/>
        <v>0</v>
      </c>
    </row>
  </sheetData>
  <sheetProtection algorithmName="SHA-512" hashValue="2PpiZcmFYoAv+lDjtPUpACRzekQm23KVVAbyHlCYeSSS0/V1iGxUbqRU0r/eBbQBiic/WJgzysLAxFb4JhlKVA==" saltValue="0pfjjKu7KZtg3gJ0ki37Mg==" spinCount="100000" sheet="1" objects="1" scenarios="1"/>
  <mergeCells count="102">
    <mergeCell ref="AD1:AG1"/>
    <mergeCell ref="D1:AC1"/>
    <mergeCell ref="A1:C1"/>
    <mergeCell ref="A3:F3"/>
    <mergeCell ref="G3:AG3"/>
    <mergeCell ref="E6:E13"/>
    <mergeCell ref="D6:D13"/>
    <mergeCell ref="C6:C13"/>
    <mergeCell ref="B6:B13"/>
    <mergeCell ref="A6:A13"/>
    <mergeCell ref="AE4:AF4"/>
    <mergeCell ref="AG4:AG5"/>
    <mergeCell ref="O4:P4"/>
    <mergeCell ref="Q4:R4"/>
    <mergeCell ref="S4:T4"/>
    <mergeCell ref="U4:V4"/>
    <mergeCell ref="W4:X4"/>
    <mergeCell ref="Y4:Z4"/>
    <mergeCell ref="I4:J4"/>
    <mergeCell ref="K4:L4"/>
    <mergeCell ref="M4:N4"/>
    <mergeCell ref="AA4:AB4"/>
    <mergeCell ref="AC4:AD4"/>
    <mergeCell ref="A4:A5"/>
    <mergeCell ref="D4:D5"/>
    <mergeCell ref="E4:E5"/>
    <mergeCell ref="F4:F5"/>
    <mergeCell ref="G4:H4"/>
    <mergeCell ref="A2:AG2"/>
    <mergeCell ref="C4:C5"/>
    <mergeCell ref="B4:B5"/>
    <mergeCell ref="A38:A45"/>
    <mergeCell ref="B38:B45"/>
    <mergeCell ref="C38:C45"/>
    <mergeCell ref="D38:D45"/>
    <mergeCell ref="E38:E45"/>
    <mergeCell ref="E14:E21"/>
    <mergeCell ref="D14:D21"/>
    <mergeCell ref="C14:C21"/>
    <mergeCell ref="B14:B21"/>
    <mergeCell ref="A14:A21"/>
    <mergeCell ref="A46:A53"/>
    <mergeCell ref="A30:A37"/>
    <mergeCell ref="B30:B37"/>
    <mergeCell ref="C30:C37"/>
    <mergeCell ref="D30:D37"/>
    <mergeCell ref="E30:E37"/>
    <mergeCell ref="A22:A29"/>
    <mergeCell ref="B22:B29"/>
    <mergeCell ref="C22:C29"/>
    <mergeCell ref="D22:D29"/>
    <mergeCell ref="E22:E29"/>
    <mergeCell ref="B46:B53"/>
    <mergeCell ref="C46:C53"/>
    <mergeCell ref="D46:D53"/>
    <mergeCell ref="E46:E53"/>
    <mergeCell ref="A54:A61"/>
    <mergeCell ref="B54:B61"/>
    <mergeCell ref="C54:C61"/>
    <mergeCell ref="D54:D61"/>
    <mergeCell ref="E54:E61"/>
    <mergeCell ref="A70:A77"/>
    <mergeCell ref="B70:B77"/>
    <mergeCell ref="C70:C77"/>
    <mergeCell ref="D70:D77"/>
    <mergeCell ref="E70:E77"/>
    <mergeCell ref="A62:A69"/>
    <mergeCell ref="B62:B69"/>
    <mergeCell ref="C62:C69"/>
    <mergeCell ref="D62:D69"/>
    <mergeCell ref="E62:E69"/>
    <mergeCell ref="A86:A93"/>
    <mergeCell ref="B86:B93"/>
    <mergeCell ref="C86:C93"/>
    <mergeCell ref="D86:D93"/>
    <mergeCell ref="E86:E93"/>
    <mergeCell ref="A78:A85"/>
    <mergeCell ref="B78:B85"/>
    <mergeCell ref="C78:C85"/>
    <mergeCell ref="D78:D85"/>
    <mergeCell ref="E78:E85"/>
    <mergeCell ref="A102:A109"/>
    <mergeCell ref="B102:B109"/>
    <mergeCell ref="C102:C109"/>
    <mergeCell ref="D102:D109"/>
    <mergeCell ref="E102:E109"/>
    <mergeCell ref="A94:A101"/>
    <mergeCell ref="B94:B101"/>
    <mergeCell ref="C94:C101"/>
    <mergeCell ref="D94:D101"/>
    <mergeCell ref="E94:E101"/>
    <mergeCell ref="AE127:AG127"/>
    <mergeCell ref="A118:A125"/>
    <mergeCell ref="B118:B125"/>
    <mergeCell ref="C118:C125"/>
    <mergeCell ref="D118:D125"/>
    <mergeCell ref="E118:E125"/>
    <mergeCell ref="A110:A117"/>
    <mergeCell ref="B110:B117"/>
    <mergeCell ref="C110:C117"/>
    <mergeCell ref="D110:D117"/>
    <mergeCell ref="E110:E117"/>
  </mergeCells>
  <dataValidations count="1">
    <dataValidation type="decimal" allowBlank="1" showInputMessage="1" showErrorMessage="1" errorTitle="UYARI!" error="Lütfen sadece &quot;sayı değeri&quot; giriniz." sqref="G6:AD127">
      <formula1>0</formula1>
      <formula2>100000000000000000000</formula2>
    </dataValidation>
  </dataValidations>
  <printOptions horizontalCentered="1" verticalCentered="1"/>
  <pageMargins left="0.23622047244094491" right="0.23622047244094491" top="0.74803149606299213" bottom="0.74803149606299213" header="0.31496062992125984" footer="0.31496062992125984"/>
  <pageSetup paperSize="9" scale="24" orientation="landscape" r:id="rId1"/>
  <headerFooter>
    <oddHeader>&amp;R&amp;28FR_3 DOĞALGAZ VERİLERİ</oddHeader>
  </headerFooter>
  <colBreaks count="1" manualBreakCount="1">
    <brk id="3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tabColor theme="4"/>
    <pageSetUpPr fitToPage="1"/>
  </sheetPr>
  <dimension ref="A1:Q80"/>
  <sheetViews>
    <sheetView zoomScale="90" zoomScaleNormal="90" workbookViewId="0">
      <selection activeCell="F6" sqref="F6:F11"/>
    </sheetView>
  </sheetViews>
  <sheetFormatPr defaultRowHeight="15" x14ac:dyDescent="0.25"/>
  <cols>
    <col min="1" max="1" width="7.28515625" bestFit="1" customWidth="1"/>
    <col min="2" max="2" width="17.7109375" style="7" customWidth="1"/>
    <col min="3" max="3" width="20" style="10" customWidth="1"/>
    <col min="4" max="4" width="32" customWidth="1"/>
    <col min="6" max="6" width="16.85546875" customWidth="1"/>
    <col min="7" max="7" width="21.28515625" customWidth="1"/>
    <col min="8" max="8" width="24.28515625" customWidth="1"/>
    <col min="9" max="9" width="8.7109375" customWidth="1"/>
    <col min="10" max="10" width="20.7109375" hidden="1" customWidth="1"/>
    <col min="11" max="11" width="10.42578125" hidden="1" customWidth="1"/>
  </cols>
  <sheetData>
    <row r="1" spans="1:17" ht="76.5" customHeight="1" x14ac:dyDescent="0.25">
      <c r="A1" s="238" t="s">
        <v>202</v>
      </c>
      <c r="B1" s="239"/>
      <c r="C1" s="239"/>
      <c r="D1" s="239"/>
      <c r="E1" s="239"/>
      <c r="F1" s="239"/>
      <c r="G1" s="239"/>
      <c r="H1" s="240"/>
      <c r="I1" s="27"/>
      <c r="J1" s="20"/>
      <c r="K1" s="19"/>
      <c r="L1" s="27"/>
      <c r="M1" s="27"/>
      <c r="N1" s="26"/>
      <c r="O1" s="26"/>
      <c r="P1" s="26"/>
      <c r="Q1" s="25"/>
    </row>
    <row r="2" spans="1:17" ht="24" thickBot="1" x14ac:dyDescent="0.4">
      <c r="A2" s="328" t="s">
        <v>80</v>
      </c>
      <c r="B2" s="329"/>
      <c r="C2" s="329"/>
      <c r="D2" s="329"/>
      <c r="E2" s="329"/>
      <c r="F2" s="329"/>
      <c r="G2" s="329"/>
      <c r="H2" s="330"/>
      <c r="M2" s="25"/>
      <c r="N2" s="25"/>
    </row>
    <row r="3" spans="1:17" ht="52.9" customHeight="1" thickBot="1" x14ac:dyDescent="0.3">
      <c r="A3" s="355" t="s">
        <v>56</v>
      </c>
      <c r="B3" s="356"/>
      <c r="C3" s="356"/>
      <c r="D3" s="356"/>
      <c r="E3" s="377"/>
      <c r="F3" s="378" t="s">
        <v>55</v>
      </c>
      <c r="G3" s="358"/>
      <c r="H3" s="359"/>
      <c r="J3" t="s">
        <v>53</v>
      </c>
      <c r="K3" s="7" t="s">
        <v>54</v>
      </c>
    </row>
    <row r="4" spans="1:17" s="5" customFormat="1" ht="29.25" customHeight="1" x14ac:dyDescent="0.25">
      <c r="A4" s="364" t="s">
        <v>3</v>
      </c>
      <c r="B4" s="379" t="s">
        <v>148</v>
      </c>
      <c r="C4" s="381" t="s">
        <v>154</v>
      </c>
      <c r="D4" s="349" t="s">
        <v>57</v>
      </c>
      <c r="E4" s="314" t="s">
        <v>0</v>
      </c>
      <c r="F4" s="383" t="s">
        <v>7</v>
      </c>
      <c r="G4" s="383"/>
      <c r="H4" s="375" t="s">
        <v>152</v>
      </c>
      <c r="J4" s="5" t="s">
        <v>37</v>
      </c>
      <c r="K4" s="9">
        <v>0.61</v>
      </c>
    </row>
    <row r="5" spans="1:17" s="5" customFormat="1" ht="41.25" customHeight="1" x14ac:dyDescent="0.25">
      <c r="A5" s="365"/>
      <c r="B5" s="380"/>
      <c r="C5" s="382"/>
      <c r="D5" s="350"/>
      <c r="E5" s="315"/>
      <c r="F5" s="21" t="s">
        <v>149</v>
      </c>
      <c r="G5" s="22" t="s">
        <v>16</v>
      </c>
      <c r="H5" s="376"/>
      <c r="J5" s="5" t="s">
        <v>38</v>
      </c>
      <c r="K5" s="9">
        <v>0.72</v>
      </c>
    </row>
    <row r="6" spans="1:17" x14ac:dyDescent="0.25">
      <c r="A6" s="301">
        <v>1</v>
      </c>
      <c r="B6" s="304"/>
      <c r="C6" s="366" t="str">
        <f>IF(B6="","",VLOOKUP(B6,$J$4:$K$20,2,FALSE))</f>
        <v/>
      </c>
      <c r="D6" s="304"/>
      <c r="E6" s="3">
        <v>2016</v>
      </c>
      <c r="F6" s="73"/>
      <c r="G6" s="101"/>
      <c r="H6" s="35">
        <f>IF($C6&lt;&gt;"",F6*$C6,0)</f>
        <v>0</v>
      </c>
      <c r="J6" t="s">
        <v>39</v>
      </c>
      <c r="K6" s="9">
        <v>0.5</v>
      </c>
    </row>
    <row r="7" spans="1:17" x14ac:dyDescent="0.25">
      <c r="A7" s="302"/>
      <c r="B7" s="305"/>
      <c r="C7" s="367"/>
      <c r="D7" s="305"/>
      <c r="E7" s="3">
        <v>2017</v>
      </c>
      <c r="F7" s="73"/>
      <c r="G7" s="101"/>
      <c r="H7" s="35">
        <f>IF($C6&lt;&gt;"",F7*$C6,0)</f>
        <v>0</v>
      </c>
      <c r="J7" t="s">
        <v>40</v>
      </c>
      <c r="K7" s="9">
        <v>0.3</v>
      </c>
      <c r="L7" s="10"/>
    </row>
    <row r="8" spans="1:17" x14ac:dyDescent="0.25">
      <c r="A8" s="302"/>
      <c r="B8" s="305"/>
      <c r="C8" s="367"/>
      <c r="D8" s="305"/>
      <c r="E8" s="114">
        <v>2018</v>
      </c>
      <c r="F8" s="73"/>
      <c r="G8" s="101"/>
      <c r="H8" s="35">
        <f>IF($C6&lt;&gt;"",F8*$C6,0)</f>
        <v>0</v>
      </c>
      <c r="J8" t="s">
        <v>41</v>
      </c>
      <c r="K8" s="9">
        <v>0.2</v>
      </c>
      <c r="L8" s="75"/>
      <c r="M8" s="76"/>
    </row>
    <row r="9" spans="1:17" x14ac:dyDescent="0.25">
      <c r="A9" s="302"/>
      <c r="B9" s="305"/>
      <c r="C9" s="367"/>
      <c r="D9" s="305"/>
      <c r="E9" s="114">
        <v>2019</v>
      </c>
      <c r="F9" s="73"/>
      <c r="G9" s="101"/>
      <c r="H9" s="35">
        <f>IF($C6&lt;&gt;"",F9*$C6,0)</f>
        <v>0</v>
      </c>
      <c r="J9" t="s">
        <v>42</v>
      </c>
      <c r="K9" s="9">
        <v>0.11</v>
      </c>
      <c r="L9" s="75"/>
      <c r="M9" s="76"/>
    </row>
    <row r="10" spans="1:17" x14ac:dyDescent="0.25">
      <c r="A10" s="302"/>
      <c r="B10" s="305"/>
      <c r="C10" s="367"/>
      <c r="D10" s="305"/>
      <c r="E10" s="114">
        <v>2020</v>
      </c>
      <c r="F10" s="73"/>
      <c r="G10" s="101"/>
      <c r="H10" s="35">
        <f>IF($C6&lt;&gt;"",F10*$C6,0)</f>
        <v>0</v>
      </c>
      <c r="J10" t="s">
        <v>43</v>
      </c>
      <c r="K10" s="9">
        <v>0.76</v>
      </c>
      <c r="L10" s="75"/>
      <c r="M10" s="76"/>
    </row>
    <row r="11" spans="1:17" x14ac:dyDescent="0.25">
      <c r="A11" s="302"/>
      <c r="B11" s="305"/>
      <c r="C11" s="367"/>
      <c r="D11" s="305"/>
      <c r="E11" s="114">
        <v>2021</v>
      </c>
      <c r="F11" s="73"/>
      <c r="G11" s="101"/>
      <c r="H11" s="35">
        <f>IF($C6&lt;&gt;"",F11*$C6,0)</f>
        <v>0</v>
      </c>
      <c r="J11" t="s">
        <v>44</v>
      </c>
      <c r="K11" s="9">
        <v>0.43</v>
      </c>
      <c r="L11" s="75"/>
      <c r="M11" s="76"/>
    </row>
    <row r="12" spans="1:17" x14ac:dyDescent="0.25">
      <c r="A12" s="302"/>
      <c r="B12" s="305"/>
      <c r="C12" s="367"/>
      <c r="D12" s="305"/>
      <c r="E12" s="114">
        <v>2022</v>
      </c>
      <c r="F12" s="73"/>
      <c r="G12" s="101"/>
      <c r="H12" s="35">
        <f>IF($C10&lt;&gt;"",F12*$C10,0)</f>
        <v>0</v>
      </c>
      <c r="J12" t="s">
        <v>45</v>
      </c>
      <c r="K12" s="9">
        <v>0.3</v>
      </c>
    </row>
    <row r="13" spans="1:17" x14ac:dyDescent="0.25">
      <c r="A13" s="303"/>
      <c r="B13" s="306"/>
      <c r="C13" s="368"/>
      <c r="D13" s="306"/>
      <c r="E13" s="114">
        <v>2023</v>
      </c>
      <c r="F13" s="73"/>
      <c r="G13" s="101"/>
      <c r="H13" s="35">
        <f>IF($C10&lt;&gt;"",F13*$C10,0)</f>
        <v>0</v>
      </c>
      <c r="J13" t="s">
        <v>46</v>
      </c>
      <c r="K13" s="9">
        <v>0.22500000000000001</v>
      </c>
    </row>
    <row r="14" spans="1:17" x14ac:dyDescent="0.25">
      <c r="A14" s="369">
        <v>2</v>
      </c>
      <c r="B14" s="341"/>
      <c r="C14" s="372" t="str">
        <f t="shared" ref="C14" si="0">IF(B14="","",VLOOKUP(B14,$J$4:$K$20,2,FALSE))</f>
        <v/>
      </c>
      <c r="D14" s="341"/>
      <c r="E14" s="116">
        <v>2016</v>
      </c>
      <c r="F14" s="117"/>
      <c r="G14" s="118"/>
      <c r="H14" s="36">
        <f>IF($C14&lt;&gt;"",F14*$C14,0)</f>
        <v>0</v>
      </c>
      <c r="J14" t="s">
        <v>47</v>
      </c>
      <c r="K14" s="9">
        <v>0.8</v>
      </c>
    </row>
    <row r="15" spans="1:17" x14ac:dyDescent="0.25">
      <c r="A15" s="370"/>
      <c r="B15" s="342"/>
      <c r="C15" s="373"/>
      <c r="D15" s="342"/>
      <c r="E15" s="116">
        <v>2017</v>
      </c>
      <c r="F15" s="117"/>
      <c r="G15" s="118"/>
      <c r="H15" s="36">
        <f>IF($C14&lt;&gt;"",F15*$C14,0)</f>
        <v>0</v>
      </c>
      <c r="J15" t="s">
        <v>48</v>
      </c>
      <c r="K15" s="9">
        <v>0.6</v>
      </c>
    </row>
    <row r="16" spans="1:17" x14ac:dyDescent="0.25">
      <c r="A16" s="370"/>
      <c r="B16" s="342"/>
      <c r="C16" s="373"/>
      <c r="D16" s="342"/>
      <c r="E16" s="116">
        <v>2018</v>
      </c>
      <c r="F16" s="117"/>
      <c r="G16" s="118"/>
      <c r="H16" s="36">
        <f>IF($C14&lt;&gt;"",F16*$C14,0)</f>
        <v>0</v>
      </c>
      <c r="J16" t="s">
        <v>49</v>
      </c>
      <c r="K16" s="9">
        <v>0.55000000000000004</v>
      </c>
    </row>
    <row r="17" spans="1:11" x14ac:dyDescent="0.25">
      <c r="A17" s="370"/>
      <c r="B17" s="342"/>
      <c r="C17" s="373"/>
      <c r="D17" s="342"/>
      <c r="E17" s="116">
        <v>2019</v>
      </c>
      <c r="F17" s="117"/>
      <c r="G17" s="118"/>
      <c r="H17" s="36">
        <f>IF($C14&lt;&gt;"",F17*$C14,0)</f>
        <v>0</v>
      </c>
      <c r="J17" t="s">
        <v>42</v>
      </c>
      <c r="K17" s="9">
        <v>0.11</v>
      </c>
    </row>
    <row r="18" spans="1:11" x14ac:dyDescent="0.25">
      <c r="A18" s="370"/>
      <c r="B18" s="342"/>
      <c r="C18" s="373"/>
      <c r="D18" s="342"/>
      <c r="E18" s="16">
        <v>2020</v>
      </c>
      <c r="F18" s="74"/>
      <c r="G18" s="102"/>
      <c r="H18" s="36">
        <f>IF($C18&lt;&gt;"",F18*$C18,0)</f>
        <v>0</v>
      </c>
      <c r="J18" t="s">
        <v>50</v>
      </c>
      <c r="K18" s="9">
        <v>0.43</v>
      </c>
    </row>
    <row r="19" spans="1:11" x14ac:dyDescent="0.25">
      <c r="A19" s="370"/>
      <c r="B19" s="342"/>
      <c r="C19" s="373"/>
      <c r="D19" s="342"/>
      <c r="E19" s="16">
        <v>2021</v>
      </c>
      <c r="F19" s="74"/>
      <c r="G19" s="102"/>
      <c r="H19" s="36">
        <f>IF($C18&lt;&gt;"",F19*$C18,0)</f>
        <v>0</v>
      </c>
      <c r="J19" t="s">
        <v>51</v>
      </c>
      <c r="K19" s="9">
        <v>0.3</v>
      </c>
    </row>
    <row r="20" spans="1:11" x14ac:dyDescent="0.25">
      <c r="A20" s="370"/>
      <c r="B20" s="342"/>
      <c r="C20" s="373"/>
      <c r="D20" s="342"/>
      <c r="E20" s="16">
        <v>2022</v>
      </c>
      <c r="F20" s="74"/>
      <c r="G20" s="102"/>
      <c r="H20" s="36">
        <f>IF($C18&lt;&gt;"",F20*$C18,0)</f>
        <v>0</v>
      </c>
      <c r="J20" t="s">
        <v>52</v>
      </c>
      <c r="K20" s="9">
        <v>0.23</v>
      </c>
    </row>
    <row r="21" spans="1:11" x14ac:dyDescent="0.25">
      <c r="A21" s="371"/>
      <c r="B21" s="343"/>
      <c r="C21" s="374"/>
      <c r="D21" s="343"/>
      <c r="E21" s="16">
        <v>2023</v>
      </c>
      <c r="F21" s="74"/>
      <c r="G21" s="102"/>
      <c r="H21" s="36">
        <f>IF($C18&lt;&gt;"",F21*$C18,0)</f>
        <v>0</v>
      </c>
    </row>
    <row r="22" spans="1:11" x14ac:dyDescent="0.25">
      <c r="A22" s="301">
        <v>3</v>
      </c>
      <c r="B22" s="304"/>
      <c r="C22" s="366" t="str">
        <f t="shared" ref="C22" si="1">IF(B22="","",VLOOKUP(B22,$J$4:$K$20,2,FALSE))</f>
        <v/>
      </c>
      <c r="D22" s="304"/>
      <c r="E22" s="114">
        <v>2016</v>
      </c>
      <c r="F22" s="73"/>
      <c r="G22" s="101"/>
      <c r="H22" s="35">
        <f t="shared" ref="H22" si="2">IF($C22&lt;&gt;"",F22*$C22,0)</f>
        <v>0</v>
      </c>
    </row>
    <row r="23" spans="1:11" x14ac:dyDescent="0.25">
      <c r="A23" s="302"/>
      <c r="B23" s="305"/>
      <c r="C23" s="367"/>
      <c r="D23" s="305"/>
      <c r="E23" s="114">
        <v>2017</v>
      </c>
      <c r="F23" s="73"/>
      <c r="G23" s="101"/>
      <c r="H23" s="35">
        <f t="shared" ref="H23" si="3">IF($C22&lt;&gt;"",F23*$C22,0)</f>
        <v>0</v>
      </c>
    </row>
    <row r="24" spans="1:11" x14ac:dyDescent="0.25">
      <c r="A24" s="302"/>
      <c r="B24" s="305"/>
      <c r="C24" s="367"/>
      <c r="D24" s="305"/>
      <c r="E24" s="114">
        <v>2018</v>
      </c>
      <c r="F24" s="73"/>
      <c r="G24" s="101"/>
      <c r="H24" s="35">
        <f t="shared" ref="H24" si="4">IF($C22&lt;&gt;"",F24*$C22,0)</f>
        <v>0</v>
      </c>
    </row>
    <row r="25" spans="1:11" x14ac:dyDescent="0.25">
      <c r="A25" s="302"/>
      <c r="B25" s="305"/>
      <c r="C25" s="367"/>
      <c r="D25" s="305"/>
      <c r="E25" s="114">
        <v>2019</v>
      </c>
      <c r="F25" s="73"/>
      <c r="G25" s="101"/>
      <c r="H25" s="35">
        <f t="shared" ref="H25" si="5">IF($C22&lt;&gt;"",F25*$C22,0)</f>
        <v>0</v>
      </c>
    </row>
    <row r="26" spans="1:11" x14ac:dyDescent="0.25">
      <c r="A26" s="302"/>
      <c r="B26" s="305"/>
      <c r="C26" s="367"/>
      <c r="D26" s="305"/>
      <c r="E26" s="114">
        <v>2020</v>
      </c>
      <c r="F26" s="73"/>
      <c r="G26" s="101"/>
      <c r="H26" s="35">
        <f t="shared" ref="H26" si="6">IF($C26&lt;&gt;"",F26*$C26,0)</f>
        <v>0</v>
      </c>
    </row>
    <row r="27" spans="1:11" x14ac:dyDescent="0.25">
      <c r="A27" s="302"/>
      <c r="B27" s="305"/>
      <c r="C27" s="367"/>
      <c r="D27" s="305"/>
      <c r="E27" s="114">
        <v>2021</v>
      </c>
      <c r="F27" s="73"/>
      <c r="G27" s="101"/>
      <c r="H27" s="35">
        <f t="shared" ref="H27" si="7">IF($C26&lt;&gt;"",F27*$C26,0)</f>
        <v>0</v>
      </c>
    </row>
    <row r="28" spans="1:11" x14ac:dyDescent="0.25">
      <c r="A28" s="302"/>
      <c r="B28" s="305"/>
      <c r="C28" s="367"/>
      <c r="D28" s="305"/>
      <c r="E28" s="114">
        <v>2022</v>
      </c>
      <c r="F28" s="73"/>
      <c r="G28" s="101"/>
      <c r="H28" s="35">
        <f t="shared" ref="H28" si="8">IF($C26&lt;&gt;"",F28*$C26,0)</f>
        <v>0</v>
      </c>
    </row>
    <row r="29" spans="1:11" x14ac:dyDescent="0.25">
      <c r="A29" s="303"/>
      <c r="B29" s="306"/>
      <c r="C29" s="368"/>
      <c r="D29" s="306"/>
      <c r="E29" s="114">
        <v>2023</v>
      </c>
      <c r="F29" s="73"/>
      <c r="G29" s="101"/>
      <c r="H29" s="35">
        <f t="shared" ref="H29" si="9">IF($C26&lt;&gt;"",F29*$C26,0)</f>
        <v>0</v>
      </c>
    </row>
    <row r="30" spans="1:11" x14ac:dyDescent="0.25">
      <c r="A30" s="369">
        <v>4</v>
      </c>
      <c r="B30" s="341"/>
      <c r="C30" s="372" t="str">
        <f t="shared" ref="C30" si="10">IF(B30="","",VLOOKUP(B30,$J$4:$K$20,2,FALSE))</f>
        <v/>
      </c>
      <c r="D30" s="341"/>
      <c r="E30" s="116">
        <v>2016</v>
      </c>
      <c r="F30" s="117"/>
      <c r="G30" s="118"/>
      <c r="H30" s="36">
        <f t="shared" ref="H30" si="11">IF($C30&lt;&gt;"",F30*$C30,0)</f>
        <v>0</v>
      </c>
    </row>
    <row r="31" spans="1:11" x14ac:dyDescent="0.25">
      <c r="A31" s="370"/>
      <c r="B31" s="342"/>
      <c r="C31" s="373"/>
      <c r="D31" s="342"/>
      <c r="E31" s="116">
        <v>2017</v>
      </c>
      <c r="F31" s="117"/>
      <c r="G31" s="118"/>
      <c r="H31" s="36">
        <f t="shared" ref="H31" si="12">IF($C30&lt;&gt;"",F31*$C30,0)</f>
        <v>0</v>
      </c>
    </row>
    <row r="32" spans="1:11" x14ac:dyDescent="0.25">
      <c r="A32" s="370"/>
      <c r="B32" s="342"/>
      <c r="C32" s="373"/>
      <c r="D32" s="342"/>
      <c r="E32" s="116">
        <v>2018</v>
      </c>
      <c r="F32" s="117"/>
      <c r="G32" s="118"/>
      <c r="H32" s="36">
        <f t="shared" ref="H32" si="13">IF($C30&lt;&gt;"",F32*$C30,0)</f>
        <v>0</v>
      </c>
    </row>
    <row r="33" spans="1:8" x14ac:dyDescent="0.25">
      <c r="A33" s="370"/>
      <c r="B33" s="342"/>
      <c r="C33" s="373"/>
      <c r="D33" s="342"/>
      <c r="E33" s="116">
        <v>2019</v>
      </c>
      <c r="F33" s="117"/>
      <c r="G33" s="118"/>
      <c r="H33" s="36">
        <f t="shared" ref="H33" si="14">IF($C30&lt;&gt;"",F33*$C30,0)</f>
        <v>0</v>
      </c>
    </row>
    <row r="34" spans="1:8" x14ac:dyDescent="0.25">
      <c r="A34" s="370"/>
      <c r="B34" s="342"/>
      <c r="C34" s="373"/>
      <c r="D34" s="342"/>
      <c r="E34" s="16">
        <v>2020</v>
      </c>
      <c r="F34" s="74"/>
      <c r="G34" s="102"/>
      <c r="H34" s="36">
        <f t="shared" ref="H34" si="15">IF($C34&lt;&gt;"",F34*$C34,0)</f>
        <v>0</v>
      </c>
    </row>
    <row r="35" spans="1:8" x14ac:dyDescent="0.25">
      <c r="A35" s="370"/>
      <c r="B35" s="342"/>
      <c r="C35" s="373"/>
      <c r="D35" s="342"/>
      <c r="E35" s="16">
        <v>2021</v>
      </c>
      <c r="F35" s="74"/>
      <c r="G35" s="102"/>
      <c r="H35" s="36">
        <f t="shared" ref="H35" si="16">IF($C34&lt;&gt;"",F35*$C34,0)</f>
        <v>0</v>
      </c>
    </row>
    <row r="36" spans="1:8" x14ac:dyDescent="0.25">
      <c r="A36" s="370"/>
      <c r="B36" s="342"/>
      <c r="C36" s="373"/>
      <c r="D36" s="342"/>
      <c r="E36" s="16">
        <v>2022</v>
      </c>
      <c r="F36" s="74"/>
      <c r="G36" s="102"/>
      <c r="H36" s="36">
        <f t="shared" ref="H36" si="17">IF($C34&lt;&gt;"",F36*$C34,0)</f>
        <v>0</v>
      </c>
    </row>
    <row r="37" spans="1:8" x14ac:dyDescent="0.25">
      <c r="A37" s="371"/>
      <c r="B37" s="343"/>
      <c r="C37" s="374"/>
      <c r="D37" s="343"/>
      <c r="E37" s="16">
        <v>2023</v>
      </c>
      <c r="F37" s="74"/>
      <c r="G37" s="102"/>
      <c r="H37" s="36">
        <f t="shared" ref="H37" si="18">IF($C34&lt;&gt;"",F37*$C34,0)</f>
        <v>0</v>
      </c>
    </row>
    <row r="38" spans="1:8" x14ac:dyDescent="0.25">
      <c r="A38" s="301">
        <v>5</v>
      </c>
      <c r="B38" s="304"/>
      <c r="C38" s="366" t="str">
        <f t="shared" ref="C38" si="19">IF(B38="","",VLOOKUP(B38,$J$4:$K$20,2,FALSE))</f>
        <v/>
      </c>
      <c r="D38" s="304"/>
      <c r="E38" s="114">
        <v>2016</v>
      </c>
      <c r="F38" s="73"/>
      <c r="G38" s="101"/>
      <c r="H38" s="35">
        <f t="shared" ref="H38" si="20">IF($C38&lt;&gt;"",F38*$C38,0)</f>
        <v>0</v>
      </c>
    </row>
    <row r="39" spans="1:8" x14ac:dyDescent="0.25">
      <c r="A39" s="302"/>
      <c r="B39" s="305"/>
      <c r="C39" s="367"/>
      <c r="D39" s="305"/>
      <c r="E39" s="114">
        <v>2017</v>
      </c>
      <c r="F39" s="73"/>
      <c r="G39" s="101"/>
      <c r="H39" s="35">
        <f t="shared" ref="H39" si="21">IF($C38&lt;&gt;"",F39*$C38,0)</f>
        <v>0</v>
      </c>
    </row>
    <row r="40" spans="1:8" x14ac:dyDescent="0.25">
      <c r="A40" s="302"/>
      <c r="B40" s="305"/>
      <c r="C40" s="367"/>
      <c r="D40" s="305"/>
      <c r="E40" s="114">
        <v>2018</v>
      </c>
      <c r="F40" s="73"/>
      <c r="G40" s="101"/>
      <c r="H40" s="35">
        <f t="shared" ref="H40" si="22">IF($C38&lt;&gt;"",F40*$C38,0)</f>
        <v>0</v>
      </c>
    </row>
    <row r="41" spans="1:8" x14ac:dyDescent="0.25">
      <c r="A41" s="302"/>
      <c r="B41" s="305"/>
      <c r="C41" s="367"/>
      <c r="D41" s="305"/>
      <c r="E41" s="114">
        <v>2019</v>
      </c>
      <c r="F41" s="73"/>
      <c r="G41" s="101"/>
      <c r="H41" s="35">
        <f t="shared" ref="H41" si="23">IF($C38&lt;&gt;"",F41*$C38,0)</f>
        <v>0</v>
      </c>
    </row>
    <row r="42" spans="1:8" x14ac:dyDescent="0.25">
      <c r="A42" s="302"/>
      <c r="B42" s="305"/>
      <c r="C42" s="367"/>
      <c r="D42" s="305"/>
      <c r="E42" s="114">
        <v>2020</v>
      </c>
      <c r="F42" s="73"/>
      <c r="G42" s="101"/>
      <c r="H42" s="35">
        <f t="shared" ref="H42" si="24">IF($C42&lt;&gt;"",F42*$C42,0)</f>
        <v>0</v>
      </c>
    </row>
    <row r="43" spans="1:8" x14ac:dyDescent="0.25">
      <c r="A43" s="302"/>
      <c r="B43" s="305"/>
      <c r="C43" s="367"/>
      <c r="D43" s="305"/>
      <c r="E43" s="114">
        <v>2021</v>
      </c>
      <c r="F43" s="73"/>
      <c r="G43" s="101"/>
      <c r="H43" s="35">
        <f t="shared" ref="H43" si="25">IF($C42&lt;&gt;"",F43*$C42,0)</f>
        <v>0</v>
      </c>
    </row>
    <row r="44" spans="1:8" x14ac:dyDescent="0.25">
      <c r="A44" s="302"/>
      <c r="B44" s="305"/>
      <c r="C44" s="367"/>
      <c r="D44" s="305"/>
      <c r="E44" s="114">
        <v>2022</v>
      </c>
      <c r="F44" s="73"/>
      <c r="G44" s="101"/>
      <c r="H44" s="35">
        <f t="shared" ref="H44" si="26">IF($C42&lt;&gt;"",F44*$C42,0)</f>
        <v>0</v>
      </c>
    </row>
    <row r="45" spans="1:8" x14ac:dyDescent="0.25">
      <c r="A45" s="303"/>
      <c r="B45" s="306"/>
      <c r="C45" s="368"/>
      <c r="D45" s="306"/>
      <c r="E45" s="114">
        <v>2023</v>
      </c>
      <c r="F45" s="73"/>
      <c r="G45" s="101"/>
      <c r="H45" s="35">
        <f t="shared" ref="H45" si="27">IF($C42&lt;&gt;"",F45*$C42,0)</f>
        <v>0</v>
      </c>
    </row>
    <row r="46" spans="1:8" x14ac:dyDescent="0.25">
      <c r="A46" s="369">
        <v>6</v>
      </c>
      <c r="B46" s="341"/>
      <c r="C46" s="372" t="str">
        <f t="shared" ref="C46" si="28">IF(B46="","",VLOOKUP(B46,$J$4:$K$20,2,FALSE))</f>
        <v/>
      </c>
      <c r="D46" s="341"/>
      <c r="E46" s="116">
        <v>2016</v>
      </c>
      <c r="F46" s="117"/>
      <c r="G46" s="118"/>
      <c r="H46" s="36">
        <f t="shared" ref="H46" si="29">IF($C46&lt;&gt;"",F46*$C46,0)</f>
        <v>0</v>
      </c>
    </row>
    <row r="47" spans="1:8" x14ac:dyDescent="0.25">
      <c r="A47" s="370"/>
      <c r="B47" s="342"/>
      <c r="C47" s="373"/>
      <c r="D47" s="342"/>
      <c r="E47" s="116">
        <v>2017</v>
      </c>
      <c r="F47" s="117"/>
      <c r="G47" s="118"/>
      <c r="H47" s="36">
        <f t="shared" ref="H47" si="30">IF($C46&lt;&gt;"",F47*$C46,0)</f>
        <v>0</v>
      </c>
    </row>
    <row r="48" spans="1:8" x14ac:dyDescent="0.25">
      <c r="A48" s="370"/>
      <c r="B48" s="342"/>
      <c r="C48" s="373"/>
      <c r="D48" s="342"/>
      <c r="E48" s="116">
        <v>2018</v>
      </c>
      <c r="F48" s="117"/>
      <c r="G48" s="118"/>
      <c r="H48" s="36">
        <f t="shared" ref="H48" si="31">IF($C46&lt;&gt;"",F48*$C46,0)</f>
        <v>0</v>
      </c>
    </row>
    <row r="49" spans="1:8" x14ac:dyDescent="0.25">
      <c r="A49" s="370"/>
      <c r="B49" s="342"/>
      <c r="C49" s="373"/>
      <c r="D49" s="342"/>
      <c r="E49" s="116">
        <v>2019</v>
      </c>
      <c r="F49" s="117"/>
      <c r="G49" s="118"/>
      <c r="H49" s="36">
        <f t="shared" ref="H49" si="32">IF($C46&lt;&gt;"",F49*$C46,0)</f>
        <v>0</v>
      </c>
    </row>
    <row r="50" spans="1:8" x14ac:dyDescent="0.25">
      <c r="A50" s="370"/>
      <c r="B50" s="342"/>
      <c r="C50" s="373"/>
      <c r="D50" s="342"/>
      <c r="E50" s="16">
        <v>2020</v>
      </c>
      <c r="F50" s="74"/>
      <c r="G50" s="102"/>
      <c r="H50" s="36">
        <f t="shared" ref="H50" si="33">IF($C50&lt;&gt;"",F50*$C50,0)</f>
        <v>0</v>
      </c>
    </row>
    <row r="51" spans="1:8" x14ac:dyDescent="0.25">
      <c r="A51" s="370"/>
      <c r="B51" s="342"/>
      <c r="C51" s="373"/>
      <c r="D51" s="342"/>
      <c r="E51" s="16">
        <v>2021</v>
      </c>
      <c r="F51" s="74"/>
      <c r="G51" s="102"/>
      <c r="H51" s="36">
        <f t="shared" ref="H51" si="34">IF($C50&lt;&gt;"",F51*$C50,0)</f>
        <v>0</v>
      </c>
    </row>
    <row r="52" spans="1:8" x14ac:dyDescent="0.25">
      <c r="A52" s="370"/>
      <c r="B52" s="342"/>
      <c r="C52" s="373"/>
      <c r="D52" s="342"/>
      <c r="E52" s="16">
        <v>2022</v>
      </c>
      <c r="F52" s="74"/>
      <c r="G52" s="102"/>
      <c r="H52" s="36">
        <f t="shared" ref="H52" si="35">IF($C50&lt;&gt;"",F52*$C50,0)</f>
        <v>0</v>
      </c>
    </row>
    <row r="53" spans="1:8" x14ac:dyDescent="0.25">
      <c r="A53" s="371"/>
      <c r="B53" s="343"/>
      <c r="C53" s="374"/>
      <c r="D53" s="343"/>
      <c r="E53" s="16">
        <v>2023</v>
      </c>
      <c r="F53" s="74"/>
      <c r="G53" s="102"/>
      <c r="H53" s="36">
        <f t="shared" ref="H53" si="36">IF($C50&lt;&gt;"",F53*$C50,0)</f>
        <v>0</v>
      </c>
    </row>
    <row r="54" spans="1:8" x14ac:dyDescent="0.25">
      <c r="A54" s="301">
        <v>7</v>
      </c>
      <c r="B54" s="304"/>
      <c r="C54" s="366" t="str">
        <f t="shared" ref="C54" si="37">IF(B54="","",VLOOKUP(B54,$J$4:$K$20,2,FALSE))</f>
        <v/>
      </c>
      <c r="D54" s="304"/>
      <c r="E54" s="114">
        <v>2016</v>
      </c>
      <c r="F54" s="73"/>
      <c r="G54" s="101"/>
      <c r="H54" s="35">
        <f t="shared" ref="H54" si="38">IF($C54&lt;&gt;"",F54*$C54,0)</f>
        <v>0</v>
      </c>
    </row>
    <row r="55" spans="1:8" x14ac:dyDescent="0.25">
      <c r="A55" s="302"/>
      <c r="B55" s="305"/>
      <c r="C55" s="367"/>
      <c r="D55" s="305"/>
      <c r="E55" s="114">
        <v>2017</v>
      </c>
      <c r="F55" s="73"/>
      <c r="G55" s="101"/>
      <c r="H55" s="35">
        <f t="shared" ref="H55" si="39">IF($C54&lt;&gt;"",F55*$C54,0)</f>
        <v>0</v>
      </c>
    </row>
    <row r="56" spans="1:8" x14ac:dyDescent="0.25">
      <c r="A56" s="302"/>
      <c r="B56" s="305"/>
      <c r="C56" s="367"/>
      <c r="D56" s="305"/>
      <c r="E56" s="114">
        <v>2018</v>
      </c>
      <c r="F56" s="73"/>
      <c r="G56" s="101"/>
      <c r="H56" s="35">
        <f t="shared" ref="H56" si="40">IF($C54&lt;&gt;"",F56*$C54,0)</f>
        <v>0</v>
      </c>
    </row>
    <row r="57" spans="1:8" x14ac:dyDescent="0.25">
      <c r="A57" s="302"/>
      <c r="B57" s="305"/>
      <c r="C57" s="367"/>
      <c r="D57" s="305"/>
      <c r="E57" s="114">
        <v>2019</v>
      </c>
      <c r="F57" s="73"/>
      <c r="G57" s="101"/>
      <c r="H57" s="35">
        <f t="shared" ref="H57" si="41">IF($C54&lt;&gt;"",F57*$C54,0)</f>
        <v>0</v>
      </c>
    </row>
    <row r="58" spans="1:8" x14ac:dyDescent="0.25">
      <c r="A58" s="302"/>
      <c r="B58" s="305"/>
      <c r="C58" s="367"/>
      <c r="D58" s="305"/>
      <c r="E58" s="114">
        <v>2020</v>
      </c>
      <c r="F58" s="73"/>
      <c r="G58" s="101"/>
      <c r="H58" s="35">
        <f t="shared" ref="H58" si="42">IF($C58&lt;&gt;"",F58*$C58,0)</f>
        <v>0</v>
      </c>
    </row>
    <row r="59" spans="1:8" x14ac:dyDescent="0.25">
      <c r="A59" s="302"/>
      <c r="B59" s="305"/>
      <c r="C59" s="367"/>
      <c r="D59" s="305"/>
      <c r="E59" s="114">
        <v>2021</v>
      </c>
      <c r="F59" s="73"/>
      <c r="G59" s="101"/>
      <c r="H59" s="35">
        <f t="shared" ref="H59" si="43">IF($C58&lt;&gt;"",F59*$C58,0)</f>
        <v>0</v>
      </c>
    </row>
    <row r="60" spans="1:8" x14ac:dyDescent="0.25">
      <c r="A60" s="302"/>
      <c r="B60" s="305"/>
      <c r="C60" s="367"/>
      <c r="D60" s="305"/>
      <c r="E60" s="114">
        <v>2022</v>
      </c>
      <c r="F60" s="73"/>
      <c r="G60" s="101"/>
      <c r="H60" s="35">
        <f t="shared" ref="H60" si="44">IF($C58&lt;&gt;"",F60*$C58,0)</f>
        <v>0</v>
      </c>
    </row>
    <row r="61" spans="1:8" x14ac:dyDescent="0.25">
      <c r="A61" s="303"/>
      <c r="B61" s="306"/>
      <c r="C61" s="368"/>
      <c r="D61" s="306"/>
      <c r="E61" s="114">
        <v>2023</v>
      </c>
      <c r="F61" s="73"/>
      <c r="G61" s="101"/>
      <c r="H61" s="35">
        <f t="shared" ref="H61" si="45">IF($C58&lt;&gt;"",F61*$C58,0)</f>
        <v>0</v>
      </c>
    </row>
    <row r="62" spans="1:8" x14ac:dyDescent="0.25">
      <c r="A62" s="369">
        <v>8</v>
      </c>
      <c r="B62" s="341"/>
      <c r="C62" s="372" t="str">
        <f t="shared" ref="C62" si="46">IF(B62="","",VLOOKUP(B62,$J$4:$K$20,2,FALSE))</f>
        <v/>
      </c>
      <c r="D62" s="341"/>
      <c r="E62" s="116">
        <v>2016</v>
      </c>
      <c r="F62" s="117"/>
      <c r="G62" s="118"/>
      <c r="H62" s="36">
        <f t="shared" ref="H62" si="47">IF($C62&lt;&gt;"",F62*$C62,0)</f>
        <v>0</v>
      </c>
    </row>
    <row r="63" spans="1:8" x14ac:dyDescent="0.25">
      <c r="A63" s="370"/>
      <c r="B63" s="342"/>
      <c r="C63" s="373"/>
      <c r="D63" s="342"/>
      <c r="E63" s="116">
        <v>2017</v>
      </c>
      <c r="F63" s="117"/>
      <c r="G63" s="118"/>
      <c r="H63" s="36">
        <f t="shared" ref="H63" si="48">IF($C62&lt;&gt;"",F63*$C62,0)</f>
        <v>0</v>
      </c>
    </row>
    <row r="64" spans="1:8" x14ac:dyDescent="0.25">
      <c r="A64" s="370"/>
      <c r="B64" s="342"/>
      <c r="C64" s="373"/>
      <c r="D64" s="342"/>
      <c r="E64" s="116">
        <v>2018</v>
      </c>
      <c r="F64" s="117"/>
      <c r="G64" s="118"/>
      <c r="H64" s="36">
        <f t="shared" ref="H64" si="49">IF($C62&lt;&gt;"",F64*$C62,0)</f>
        <v>0</v>
      </c>
    </row>
    <row r="65" spans="1:8" x14ac:dyDescent="0.25">
      <c r="A65" s="370"/>
      <c r="B65" s="342"/>
      <c r="C65" s="373"/>
      <c r="D65" s="342"/>
      <c r="E65" s="116">
        <v>2019</v>
      </c>
      <c r="F65" s="117"/>
      <c r="G65" s="118"/>
      <c r="H65" s="36">
        <f t="shared" ref="H65" si="50">IF($C62&lt;&gt;"",F65*$C62,0)</f>
        <v>0</v>
      </c>
    </row>
    <row r="66" spans="1:8" x14ac:dyDescent="0.25">
      <c r="A66" s="370"/>
      <c r="B66" s="342"/>
      <c r="C66" s="373"/>
      <c r="D66" s="342"/>
      <c r="E66" s="16">
        <v>2020</v>
      </c>
      <c r="F66" s="74"/>
      <c r="G66" s="102"/>
      <c r="H66" s="36">
        <f t="shared" ref="H66" si="51">IF($C66&lt;&gt;"",F66*$C66,0)</f>
        <v>0</v>
      </c>
    </row>
    <row r="67" spans="1:8" x14ac:dyDescent="0.25">
      <c r="A67" s="370"/>
      <c r="B67" s="342"/>
      <c r="C67" s="373"/>
      <c r="D67" s="342"/>
      <c r="E67" s="16">
        <v>2021</v>
      </c>
      <c r="F67" s="74"/>
      <c r="G67" s="102"/>
      <c r="H67" s="36">
        <f t="shared" ref="H67" si="52">IF($C66&lt;&gt;"",F67*$C66,0)</f>
        <v>0</v>
      </c>
    </row>
    <row r="68" spans="1:8" x14ac:dyDescent="0.25">
      <c r="A68" s="370"/>
      <c r="B68" s="342"/>
      <c r="C68" s="373"/>
      <c r="D68" s="342"/>
      <c r="E68" s="16">
        <v>2022</v>
      </c>
      <c r="F68" s="74"/>
      <c r="G68" s="102"/>
      <c r="H68" s="36">
        <f t="shared" ref="H68" si="53">IF($C66&lt;&gt;"",F68*$C66,0)</f>
        <v>0</v>
      </c>
    </row>
    <row r="69" spans="1:8" x14ac:dyDescent="0.25">
      <c r="A69" s="371"/>
      <c r="B69" s="343"/>
      <c r="C69" s="374"/>
      <c r="D69" s="343"/>
      <c r="E69" s="16">
        <v>2023</v>
      </c>
      <c r="F69" s="74"/>
      <c r="G69" s="102"/>
      <c r="H69" s="36">
        <f t="shared" ref="H69" si="54">IF($C66&lt;&gt;"",F69*$C66,0)</f>
        <v>0</v>
      </c>
    </row>
    <row r="71" spans="1:8" x14ac:dyDescent="0.25">
      <c r="F71" s="337" t="s">
        <v>198</v>
      </c>
      <c r="G71" s="337"/>
      <c r="H71" s="337"/>
    </row>
    <row r="72" spans="1:8" x14ac:dyDescent="0.25">
      <c r="E72" s="2"/>
      <c r="F72" s="72" t="s">
        <v>199</v>
      </c>
      <c r="G72" s="72" t="s">
        <v>16</v>
      </c>
      <c r="H72" s="72" t="s">
        <v>28</v>
      </c>
    </row>
    <row r="73" spans="1:8" x14ac:dyDescent="0.25">
      <c r="E73" s="2">
        <v>2016</v>
      </c>
      <c r="F73" s="69">
        <f>F6+F14+F22+F30+F38+F46+F54+F62</f>
        <v>0</v>
      </c>
      <c r="G73" s="154">
        <f t="shared" ref="G73:H73" si="55">G6+G14+G22+G30+G38+G46+G54+G62</f>
        <v>0</v>
      </c>
      <c r="H73" s="69">
        <f t="shared" si="55"/>
        <v>0</v>
      </c>
    </row>
    <row r="74" spans="1:8" x14ac:dyDescent="0.25">
      <c r="E74" s="2">
        <v>2017</v>
      </c>
      <c r="F74" s="69">
        <f t="shared" ref="F74:H80" si="56">F7+F15+F23+F31+F39+F47+F55+F63</f>
        <v>0</v>
      </c>
      <c r="G74" s="154">
        <f t="shared" si="56"/>
        <v>0</v>
      </c>
      <c r="H74" s="69">
        <f t="shared" si="56"/>
        <v>0</v>
      </c>
    </row>
    <row r="75" spans="1:8" x14ac:dyDescent="0.25">
      <c r="E75" s="2">
        <v>2018</v>
      </c>
      <c r="F75" s="69">
        <f t="shared" si="56"/>
        <v>0</v>
      </c>
      <c r="G75" s="154">
        <f t="shared" si="56"/>
        <v>0</v>
      </c>
      <c r="H75" s="69">
        <f t="shared" si="56"/>
        <v>0</v>
      </c>
    </row>
    <row r="76" spans="1:8" x14ac:dyDescent="0.25">
      <c r="E76" s="2">
        <v>2019</v>
      </c>
      <c r="F76" s="69">
        <f t="shared" si="56"/>
        <v>0</v>
      </c>
      <c r="G76" s="154">
        <f t="shared" si="56"/>
        <v>0</v>
      </c>
      <c r="H76" s="69">
        <f t="shared" si="56"/>
        <v>0</v>
      </c>
    </row>
    <row r="77" spans="1:8" x14ac:dyDescent="0.25">
      <c r="E77" s="2">
        <v>2020</v>
      </c>
      <c r="F77" s="69">
        <f t="shared" si="56"/>
        <v>0</v>
      </c>
      <c r="G77" s="154">
        <f t="shared" si="56"/>
        <v>0</v>
      </c>
      <c r="H77" s="69">
        <f t="shared" si="56"/>
        <v>0</v>
      </c>
    </row>
    <row r="78" spans="1:8" x14ac:dyDescent="0.25">
      <c r="E78" s="2">
        <v>2021</v>
      </c>
      <c r="F78" s="69">
        <f t="shared" si="56"/>
        <v>0</v>
      </c>
      <c r="G78" s="154">
        <f t="shared" si="56"/>
        <v>0</v>
      </c>
      <c r="H78" s="69">
        <f t="shared" si="56"/>
        <v>0</v>
      </c>
    </row>
    <row r="79" spans="1:8" x14ac:dyDescent="0.25">
      <c r="E79" s="2">
        <v>2022</v>
      </c>
      <c r="F79" s="69">
        <f t="shared" si="56"/>
        <v>0</v>
      </c>
      <c r="G79" s="154">
        <f t="shared" si="56"/>
        <v>0</v>
      </c>
      <c r="H79" s="69">
        <f t="shared" si="56"/>
        <v>0</v>
      </c>
    </row>
    <row r="80" spans="1:8" x14ac:dyDescent="0.25">
      <c r="E80" s="2">
        <v>2023</v>
      </c>
      <c r="F80" s="69">
        <f t="shared" si="56"/>
        <v>0</v>
      </c>
      <c r="G80" s="154">
        <f t="shared" si="56"/>
        <v>0</v>
      </c>
      <c r="H80" s="69">
        <f t="shared" si="56"/>
        <v>0</v>
      </c>
    </row>
  </sheetData>
  <sheetProtection algorithmName="SHA-512" hashValue="dE9gIzjuBV9i9yBjLCreF/npZYccjuttcxh+dHQzjj6A5amJdVxknOLmuPuQKlUtxRT9TmeO3WognnfA7gNJtQ==" saltValue="xLkepDsCGn+SLPuscys2+g==" spinCount="100000" sheet="1" objects="1" scenarios="1"/>
  <mergeCells count="44">
    <mergeCell ref="A1:H1"/>
    <mergeCell ref="H4:H5"/>
    <mergeCell ref="A3:E3"/>
    <mergeCell ref="F3:H3"/>
    <mergeCell ref="A4:A5"/>
    <mergeCell ref="B4:B5"/>
    <mergeCell ref="C4:C5"/>
    <mergeCell ref="D4:D5"/>
    <mergeCell ref="E4:E5"/>
    <mergeCell ref="F4:G4"/>
    <mergeCell ref="A2:H2"/>
    <mergeCell ref="D14:D21"/>
    <mergeCell ref="C14:C21"/>
    <mergeCell ref="B14:B21"/>
    <mergeCell ref="A14:A21"/>
    <mergeCell ref="D6:D13"/>
    <mergeCell ref="C6:C13"/>
    <mergeCell ref="B6:B13"/>
    <mergeCell ref="A6:A13"/>
    <mergeCell ref="D22:D29"/>
    <mergeCell ref="A30:A37"/>
    <mergeCell ref="B30:B37"/>
    <mergeCell ref="C30:C37"/>
    <mergeCell ref="D30:D37"/>
    <mergeCell ref="A22:A29"/>
    <mergeCell ref="B22:B29"/>
    <mergeCell ref="C22:C29"/>
    <mergeCell ref="D38:D45"/>
    <mergeCell ref="A46:A53"/>
    <mergeCell ref="B46:B53"/>
    <mergeCell ref="C46:C53"/>
    <mergeCell ref="D46:D53"/>
    <mergeCell ref="A38:A45"/>
    <mergeCell ref="B38:B45"/>
    <mergeCell ref="C38:C45"/>
    <mergeCell ref="F71:H71"/>
    <mergeCell ref="A54:A61"/>
    <mergeCell ref="B54:B61"/>
    <mergeCell ref="C54:C61"/>
    <mergeCell ref="D54:D61"/>
    <mergeCell ref="A62:A69"/>
    <mergeCell ref="B62:B69"/>
    <mergeCell ref="C62:C69"/>
    <mergeCell ref="D62:D69"/>
  </mergeCells>
  <dataValidations count="2">
    <dataValidation type="list" allowBlank="1" showInputMessage="1" showErrorMessage="1" errorTitle="DİKKAT" error="Yandaki ok işaretini tıklayarak açılır menüden seçiminizi yapınız." sqref="B6 B14 B22 B38 B30 B46 B54 B62">
      <formula1>$J$4:$J$20</formula1>
    </dataValidation>
    <dataValidation type="decimal" allowBlank="1" showInputMessage="1" showErrorMessage="1" errorTitle="UYARI!" error="Lütfen sadece &quot;sayı değeri&quot; giriniz." sqref="F6:G69">
      <formula1>0</formula1>
      <formula2>100000000000000000000</formula2>
    </dataValidation>
  </dataValidations>
  <pageMargins left="0.70866141732283472" right="0.70866141732283472" top="0.74803149606299213" bottom="0.74803149606299213" header="0.31496062992125984" footer="0.31496062992125984"/>
  <pageSetup paperSize="9" scale="58" orientation="portrait" r:id="rId1"/>
  <headerFooter>
    <oddHeader>&amp;R&amp;18FR_4 KATI YAKIT VERİLERİ</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theme="4"/>
  </sheetPr>
  <dimension ref="A1:O80"/>
  <sheetViews>
    <sheetView zoomScale="90" zoomScaleNormal="90" workbookViewId="0">
      <selection activeCell="F6" sqref="F6:F11"/>
    </sheetView>
  </sheetViews>
  <sheetFormatPr defaultRowHeight="15" x14ac:dyDescent="0.25"/>
  <cols>
    <col min="1" max="1" width="7.28515625" bestFit="1" customWidth="1"/>
    <col min="2" max="2" width="34.5703125" customWidth="1"/>
    <col min="3" max="3" width="17.7109375" style="7" customWidth="1"/>
    <col min="4" max="4" width="18.85546875" style="10" customWidth="1"/>
    <col min="6" max="6" width="16.28515625" customWidth="1"/>
    <col min="7" max="7" width="18" customWidth="1"/>
    <col min="8" max="8" width="22" customWidth="1"/>
    <col min="9" max="9" width="8.7109375" customWidth="1"/>
    <col min="10" max="10" width="20" hidden="1" customWidth="1"/>
    <col min="11" max="11" width="10.28515625" hidden="1" customWidth="1"/>
    <col min="12" max="12" width="18.42578125" hidden="1" customWidth="1"/>
    <col min="13" max="13" width="9.7109375" hidden="1" customWidth="1"/>
  </cols>
  <sheetData>
    <row r="1" spans="1:15" ht="72.75" customHeight="1" x14ac:dyDescent="0.25">
      <c r="A1" s="238" t="s">
        <v>202</v>
      </c>
      <c r="B1" s="239"/>
      <c r="C1" s="239"/>
      <c r="D1" s="239"/>
      <c r="E1" s="239"/>
      <c r="F1" s="239"/>
      <c r="G1" s="239"/>
      <c r="H1" s="240"/>
    </row>
    <row r="2" spans="1:15" ht="24" thickBot="1" x14ac:dyDescent="0.4">
      <c r="A2" s="391" t="s">
        <v>81</v>
      </c>
      <c r="B2" s="392"/>
      <c r="C2" s="392"/>
      <c r="D2" s="392"/>
      <c r="E2" s="392"/>
      <c r="F2" s="392"/>
      <c r="G2" s="392"/>
      <c r="H2" s="393"/>
    </row>
    <row r="3" spans="1:15" ht="52.9" customHeight="1" thickBot="1" x14ac:dyDescent="0.3">
      <c r="A3" s="355" t="s">
        <v>64</v>
      </c>
      <c r="B3" s="356"/>
      <c r="C3" s="356"/>
      <c r="D3" s="356"/>
      <c r="E3" s="377"/>
      <c r="F3" s="378" t="s">
        <v>65</v>
      </c>
      <c r="G3" s="358"/>
      <c r="H3" s="359"/>
      <c r="J3" t="s">
        <v>53</v>
      </c>
      <c r="K3" s="7" t="s">
        <v>54</v>
      </c>
      <c r="L3" s="7" t="s">
        <v>75</v>
      </c>
      <c r="M3" s="7" t="s">
        <v>76</v>
      </c>
    </row>
    <row r="4" spans="1:15" s="5" customFormat="1" ht="28.9" customHeight="1" x14ac:dyDescent="0.25">
      <c r="A4" s="390" t="s">
        <v>3</v>
      </c>
      <c r="B4" s="349" t="s">
        <v>57</v>
      </c>
      <c r="C4" s="349" t="s">
        <v>148</v>
      </c>
      <c r="D4" s="381" t="s">
        <v>153</v>
      </c>
      <c r="E4" s="396" t="s">
        <v>0</v>
      </c>
      <c r="F4" s="394" t="s">
        <v>7</v>
      </c>
      <c r="G4" s="394"/>
      <c r="H4" s="395" t="s">
        <v>151</v>
      </c>
      <c r="J4" s="5" t="s">
        <v>37</v>
      </c>
      <c r="K4" s="9">
        <v>0.61</v>
      </c>
      <c r="L4" s="8" t="s">
        <v>66</v>
      </c>
      <c r="M4" s="9">
        <v>1.05</v>
      </c>
    </row>
    <row r="5" spans="1:15" s="5" customFormat="1" ht="37.5" customHeight="1" x14ac:dyDescent="0.25">
      <c r="A5" s="365"/>
      <c r="B5" s="350"/>
      <c r="C5" s="350"/>
      <c r="D5" s="382"/>
      <c r="E5" s="315"/>
      <c r="F5" s="21" t="s">
        <v>150</v>
      </c>
      <c r="G5" s="22" t="s">
        <v>16</v>
      </c>
      <c r="H5" s="376"/>
      <c r="J5" s="5" t="s">
        <v>38</v>
      </c>
      <c r="K5" s="9">
        <v>0.72</v>
      </c>
      <c r="L5" s="8" t="s">
        <v>67</v>
      </c>
      <c r="M5" s="9">
        <v>0.96</v>
      </c>
    </row>
    <row r="6" spans="1:15" ht="16.899999999999999" customHeight="1" x14ac:dyDescent="0.25">
      <c r="A6" s="301">
        <v>1</v>
      </c>
      <c r="B6" s="304"/>
      <c r="C6" s="304"/>
      <c r="D6" s="387" t="str">
        <f>IF(C6="","",VLOOKUP(C6,$L$4:$M$12,2,FALSE))</f>
        <v/>
      </c>
      <c r="E6" s="108">
        <v>2016</v>
      </c>
      <c r="F6" s="73"/>
      <c r="G6" s="101"/>
      <c r="H6" s="35">
        <f>IF($D6&lt;&gt;"",F6*$D6,0)</f>
        <v>0</v>
      </c>
      <c r="J6" t="s">
        <v>39</v>
      </c>
      <c r="K6" s="9">
        <v>0.5</v>
      </c>
      <c r="L6" s="8" t="s">
        <v>68</v>
      </c>
      <c r="M6" s="9">
        <v>1.0029999999999999</v>
      </c>
    </row>
    <row r="7" spans="1:15" ht="15.6" customHeight="1" x14ac:dyDescent="0.25">
      <c r="A7" s="302"/>
      <c r="B7" s="305"/>
      <c r="C7" s="305"/>
      <c r="D7" s="388"/>
      <c r="E7" s="108">
        <v>2017</v>
      </c>
      <c r="F7" s="73"/>
      <c r="G7" s="101"/>
      <c r="H7" s="35">
        <f>IF($D6&lt;&gt;"",F7*$D6,0)</f>
        <v>0</v>
      </c>
      <c r="J7" t="s">
        <v>40</v>
      </c>
      <c r="K7" s="9">
        <v>0.3</v>
      </c>
      <c r="L7" s="8" t="s">
        <v>69</v>
      </c>
      <c r="M7" s="9">
        <v>0.98599999999999999</v>
      </c>
    </row>
    <row r="8" spans="1:15" x14ac:dyDescent="0.25">
      <c r="A8" s="302"/>
      <c r="B8" s="305"/>
      <c r="C8" s="305"/>
      <c r="D8" s="388"/>
      <c r="E8" s="114">
        <v>2018</v>
      </c>
      <c r="F8" s="73"/>
      <c r="G8" s="101"/>
      <c r="H8" s="35">
        <f>IF($D6&lt;&gt;"",F8*$D6,0)</f>
        <v>0</v>
      </c>
      <c r="J8" t="s">
        <v>41</v>
      </c>
      <c r="K8" s="9">
        <v>0.2</v>
      </c>
      <c r="L8" s="8" t="s">
        <v>70</v>
      </c>
      <c r="M8" s="9">
        <v>1.02</v>
      </c>
      <c r="N8" s="7"/>
      <c r="O8" s="10"/>
    </row>
    <row r="9" spans="1:15" x14ac:dyDescent="0.25">
      <c r="A9" s="302"/>
      <c r="B9" s="305"/>
      <c r="C9" s="305"/>
      <c r="D9" s="388"/>
      <c r="E9" s="114">
        <v>2019</v>
      </c>
      <c r="F9" s="73"/>
      <c r="G9" s="101"/>
      <c r="H9" s="35">
        <f>IF($D6&lt;&gt;"",F9*$D6,0)</f>
        <v>0</v>
      </c>
      <c r="J9" t="s">
        <v>42</v>
      </c>
      <c r="K9" s="9">
        <v>0.11</v>
      </c>
      <c r="L9" s="8" t="s">
        <v>71</v>
      </c>
      <c r="M9" s="9">
        <v>1.04</v>
      </c>
      <c r="N9" s="7"/>
      <c r="O9" s="10"/>
    </row>
    <row r="10" spans="1:15" x14ac:dyDescent="0.25">
      <c r="A10" s="302"/>
      <c r="B10" s="305"/>
      <c r="C10" s="305"/>
      <c r="D10" s="388"/>
      <c r="E10" s="114">
        <v>2020</v>
      </c>
      <c r="F10" s="73"/>
      <c r="G10" s="101"/>
      <c r="H10" s="35">
        <f>IF($D6&lt;&gt;"",F10*$D6,0)</f>
        <v>0</v>
      </c>
      <c r="J10" t="s">
        <v>43</v>
      </c>
      <c r="K10" s="9">
        <v>0.76</v>
      </c>
      <c r="L10" s="8" t="s">
        <v>72</v>
      </c>
      <c r="M10" s="9">
        <v>0.82899999999999996</v>
      </c>
      <c r="N10" s="7"/>
      <c r="O10" s="77"/>
    </row>
    <row r="11" spans="1:15" x14ac:dyDescent="0.25">
      <c r="A11" s="302"/>
      <c r="B11" s="305"/>
      <c r="C11" s="305"/>
      <c r="D11" s="388"/>
      <c r="E11" s="114">
        <v>2021</v>
      </c>
      <c r="F11" s="73"/>
      <c r="G11" s="101"/>
      <c r="H11" s="35">
        <f>IF($D6&lt;&gt;"",F11*$D6,0)</f>
        <v>0</v>
      </c>
      <c r="J11" t="s">
        <v>44</v>
      </c>
      <c r="K11" s="9">
        <v>0.43</v>
      </c>
      <c r="L11" s="8" t="s">
        <v>73</v>
      </c>
      <c r="M11" s="9">
        <v>0.3</v>
      </c>
      <c r="N11" s="7"/>
      <c r="O11" s="77"/>
    </row>
    <row r="12" spans="1:15" x14ac:dyDescent="0.25">
      <c r="A12" s="302"/>
      <c r="B12" s="305"/>
      <c r="C12" s="305"/>
      <c r="D12" s="388"/>
      <c r="E12" s="114">
        <v>2022</v>
      </c>
      <c r="F12" s="73"/>
      <c r="G12" s="101"/>
      <c r="H12" s="35">
        <f>IF($D10&lt;&gt;"",F12*$D10,0)</f>
        <v>0</v>
      </c>
      <c r="J12" t="s">
        <v>45</v>
      </c>
      <c r="K12" s="9">
        <v>0.3</v>
      </c>
      <c r="L12" s="8" t="s">
        <v>74</v>
      </c>
      <c r="M12" s="9">
        <v>1.04</v>
      </c>
      <c r="N12" s="7"/>
      <c r="O12" s="77"/>
    </row>
    <row r="13" spans="1:15" x14ac:dyDescent="0.25">
      <c r="A13" s="303"/>
      <c r="B13" s="306"/>
      <c r="C13" s="306"/>
      <c r="D13" s="389"/>
      <c r="E13" s="114">
        <v>2023</v>
      </c>
      <c r="F13" s="73"/>
      <c r="G13" s="101"/>
      <c r="H13" s="35">
        <f>IF($D10&lt;&gt;"",F13*$D10,0)</f>
        <v>0</v>
      </c>
      <c r="J13" t="s">
        <v>46</v>
      </c>
      <c r="K13" s="9">
        <v>0.22500000000000001</v>
      </c>
      <c r="N13" s="7"/>
      <c r="O13" s="77"/>
    </row>
    <row r="14" spans="1:15" x14ac:dyDescent="0.25">
      <c r="A14" s="369">
        <v>2</v>
      </c>
      <c r="B14" s="341"/>
      <c r="C14" s="341"/>
      <c r="D14" s="384" t="str">
        <f t="shared" ref="D14" si="0">IF(C14="","",VLOOKUP(C14,$L$4:$M$12,2,FALSE))</f>
        <v/>
      </c>
      <c r="E14" s="116">
        <v>2016</v>
      </c>
      <c r="F14" s="117"/>
      <c r="G14" s="118"/>
      <c r="H14" s="36">
        <f>IF($D14&lt;&gt;"",F14*$D14,0)</f>
        <v>0</v>
      </c>
      <c r="J14" t="s">
        <v>47</v>
      </c>
      <c r="K14" s="9">
        <v>0.8</v>
      </c>
    </row>
    <row r="15" spans="1:15" x14ac:dyDescent="0.25">
      <c r="A15" s="370"/>
      <c r="B15" s="342"/>
      <c r="C15" s="342"/>
      <c r="D15" s="385"/>
      <c r="E15" s="116">
        <v>2017</v>
      </c>
      <c r="F15" s="117"/>
      <c r="G15" s="118"/>
      <c r="H15" s="36">
        <f>IF($D14&lt;&gt;"",F15*$D14,0)</f>
        <v>0</v>
      </c>
      <c r="J15" t="s">
        <v>48</v>
      </c>
      <c r="K15" s="9">
        <v>0.6</v>
      </c>
    </row>
    <row r="16" spans="1:15" x14ac:dyDescent="0.25">
      <c r="A16" s="370"/>
      <c r="B16" s="342"/>
      <c r="C16" s="342"/>
      <c r="D16" s="385"/>
      <c r="E16" s="116">
        <v>2018</v>
      </c>
      <c r="F16" s="117"/>
      <c r="G16" s="118"/>
      <c r="H16" s="36">
        <f>IF($D14&lt;&gt;"",F16*$D14,0)</f>
        <v>0</v>
      </c>
      <c r="J16" t="s">
        <v>49</v>
      </c>
      <c r="K16" s="9">
        <v>0.55000000000000004</v>
      </c>
    </row>
    <row r="17" spans="1:11" x14ac:dyDescent="0.25">
      <c r="A17" s="370"/>
      <c r="B17" s="342"/>
      <c r="C17" s="342"/>
      <c r="D17" s="385"/>
      <c r="E17" s="116">
        <v>2019</v>
      </c>
      <c r="F17" s="117"/>
      <c r="G17" s="118"/>
      <c r="H17" s="36">
        <f>IF($D14&lt;&gt;"",F17*$D14,0)</f>
        <v>0</v>
      </c>
      <c r="J17" t="s">
        <v>42</v>
      </c>
      <c r="K17" s="9">
        <v>0.11</v>
      </c>
    </row>
    <row r="18" spans="1:11" x14ac:dyDescent="0.25">
      <c r="A18" s="370"/>
      <c r="B18" s="342"/>
      <c r="C18" s="342"/>
      <c r="D18" s="385"/>
      <c r="E18" s="116">
        <v>2020</v>
      </c>
      <c r="F18" s="117"/>
      <c r="G18" s="118"/>
      <c r="H18" s="36">
        <f>IF($D18&lt;&gt;"",F18*$D18,0)</f>
        <v>0</v>
      </c>
      <c r="J18" t="s">
        <v>50</v>
      </c>
      <c r="K18" s="9">
        <v>0.43</v>
      </c>
    </row>
    <row r="19" spans="1:11" x14ac:dyDescent="0.25">
      <c r="A19" s="370"/>
      <c r="B19" s="342"/>
      <c r="C19" s="342"/>
      <c r="D19" s="385"/>
      <c r="E19" s="116">
        <v>2021</v>
      </c>
      <c r="F19" s="117"/>
      <c r="G19" s="118"/>
      <c r="H19" s="36">
        <f>IF($D18&lt;&gt;"",F19*$D18,0)</f>
        <v>0</v>
      </c>
      <c r="J19" t="s">
        <v>51</v>
      </c>
      <c r="K19" s="9">
        <v>0.3</v>
      </c>
    </row>
    <row r="20" spans="1:11" x14ac:dyDescent="0.25">
      <c r="A20" s="370"/>
      <c r="B20" s="342"/>
      <c r="C20" s="342"/>
      <c r="D20" s="385"/>
      <c r="E20" s="116">
        <v>2022</v>
      </c>
      <c r="F20" s="117"/>
      <c r="G20" s="118"/>
      <c r="H20" s="36">
        <f>IF($D18&lt;&gt;"",F20*$D18,0)</f>
        <v>0</v>
      </c>
      <c r="J20" t="s">
        <v>52</v>
      </c>
      <c r="K20" s="9">
        <v>0.23</v>
      </c>
    </row>
    <row r="21" spans="1:11" x14ac:dyDescent="0.25">
      <c r="A21" s="371"/>
      <c r="B21" s="343"/>
      <c r="C21" s="343"/>
      <c r="D21" s="386"/>
      <c r="E21" s="116">
        <v>2023</v>
      </c>
      <c r="F21" s="117"/>
      <c r="G21" s="118"/>
      <c r="H21" s="36">
        <f>IF($D18&lt;&gt;"",F21*$D18,0)</f>
        <v>0</v>
      </c>
    </row>
    <row r="22" spans="1:11" x14ac:dyDescent="0.25">
      <c r="A22" s="301">
        <v>3</v>
      </c>
      <c r="B22" s="304"/>
      <c r="C22" s="304"/>
      <c r="D22" s="387" t="str">
        <f t="shared" ref="D22" si="1">IF(C22="","",VLOOKUP(C22,$L$4:$M$12,2,FALSE))</f>
        <v/>
      </c>
      <c r="E22" s="114">
        <v>2016</v>
      </c>
      <c r="F22" s="73"/>
      <c r="G22" s="101"/>
      <c r="H22" s="35">
        <f t="shared" ref="H22" si="2">IF($D22&lt;&gt;"",F22*$D22,0)</f>
        <v>0</v>
      </c>
    </row>
    <row r="23" spans="1:11" x14ac:dyDescent="0.25">
      <c r="A23" s="302"/>
      <c r="B23" s="305"/>
      <c r="C23" s="305"/>
      <c r="D23" s="388"/>
      <c r="E23" s="114">
        <v>2017</v>
      </c>
      <c r="F23" s="73"/>
      <c r="G23" s="101"/>
      <c r="H23" s="35">
        <f t="shared" ref="H23" si="3">IF($D22&lt;&gt;"",F23*$D22,0)</f>
        <v>0</v>
      </c>
    </row>
    <row r="24" spans="1:11" x14ac:dyDescent="0.25">
      <c r="A24" s="302"/>
      <c r="B24" s="305"/>
      <c r="C24" s="305"/>
      <c r="D24" s="388"/>
      <c r="E24" s="114">
        <v>2018</v>
      </c>
      <c r="F24" s="73"/>
      <c r="G24" s="101"/>
      <c r="H24" s="35">
        <f t="shared" ref="H24" si="4">IF($D22&lt;&gt;"",F24*$D22,0)</f>
        <v>0</v>
      </c>
    </row>
    <row r="25" spans="1:11" x14ac:dyDescent="0.25">
      <c r="A25" s="302"/>
      <c r="B25" s="305"/>
      <c r="C25" s="305"/>
      <c r="D25" s="388"/>
      <c r="E25" s="114">
        <v>2019</v>
      </c>
      <c r="F25" s="73"/>
      <c r="G25" s="101"/>
      <c r="H25" s="35">
        <f t="shared" ref="H25" si="5">IF($D22&lt;&gt;"",F25*$D22,0)</f>
        <v>0</v>
      </c>
    </row>
    <row r="26" spans="1:11" x14ac:dyDescent="0.25">
      <c r="A26" s="302"/>
      <c r="B26" s="305"/>
      <c r="C26" s="305"/>
      <c r="D26" s="388"/>
      <c r="E26" s="114">
        <v>2020</v>
      </c>
      <c r="F26" s="73"/>
      <c r="G26" s="101"/>
      <c r="H26" s="35">
        <f t="shared" ref="H26" si="6">IF($D26&lt;&gt;"",F26*$D26,0)</f>
        <v>0</v>
      </c>
    </row>
    <row r="27" spans="1:11" x14ac:dyDescent="0.25">
      <c r="A27" s="302"/>
      <c r="B27" s="305"/>
      <c r="C27" s="305"/>
      <c r="D27" s="388"/>
      <c r="E27" s="114">
        <v>2021</v>
      </c>
      <c r="F27" s="73"/>
      <c r="G27" s="101"/>
      <c r="H27" s="35">
        <f t="shared" ref="H27" si="7">IF($D26&lt;&gt;"",F27*$D26,0)</f>
        <v>0</v>
      </c>
    </row>
    <row r="28" spans="1:11" x14ac:dyDescent="0.25">
      <c r="A28" s="302"/>
      <c r="B28" s="305"/>
      <c r="C28" s="305"/>
      <c r="D28" s="388"/>
      <c r="E28" s="114">
        <v>2022</v>
      </c>
      <c r="F28" s="73"/>
      <c r="G28" s="101"/>
      <c r="H28" s="35">
        <f t="shared" ref="H28" si="8">IF($D26&lt;&gt;"",F28*$D26,0)</f>
        <v>0</v>
      </c>
    </row>
    <row r="29" spans="1:11" x14ac:dyDescent="0.25">
      <c r="A29" s="303"/>
      <c r="B29" s="306"/>
      <c r="C29" s="306"/>
      <c r="D29" s="389"/>
      <c r="E29" s="114">
        <v>2023</v>
      </c>
      <c r="F29" s="73"/>
      <c r="G29" s="101"/>
      <c r="H29" s="35">
        <f t="shared" ref="H29" si="9">IF($D26&lt;&gt;"",F29*$D26,0)</f>
        <v>0</v>
      </c>
    </row>
    <row r="30" spans="1:11" x14ac:dyDescent="0.25">
      <c r="A30" s="369">
        <v>4</v>
      </c>
      <c r="B30" s="341"/>
      <c r="C30" s="341"/>
      <c r="D30" s="384" t="str">
        <f t="shared" ref="D30" si="10">IF(C30="","",VLOOKUP(C30,$L$4:$M$12,2,FALSE))</f>
        <v/>
      </c>
      <c r="E30" s="116">
        <v>2016</v>
      </c>
      <c r="F30" s="117"/>
      <c r="G30" s="118"/>
      <c r="H30" s="36">
        <f t="shared" ref="H30" si="11">IF($D30&lt;&gt;"",F30*$D30,0)</f>
        <v>0</v>
      </c>
    </row>
    <row r="31" spans="1:11" x14ac:dyDescent="0.25">
      <c r="A31" s="370"/>
      <c r="B31" s="342"/>
      <c r="C31" s="342"/>
      <c r="D31" s="385"/>
      <c r="E31" s="116">
        <v>2017</v>
      </c>
      <c r="F31" s="117"/>
      <c r="G31" s="118"/>
      <c r="H31" s="36">
        <f t="shared" ref="H31" si="12">IF($D30&lt;&gt;"",F31*$D30,0)</f>
        <v>0</v>
      </c>
    </row>
    <row r="32" spans="1:11" x14ac:dyDescent="0.25">
      <c r="A32" s="370"/>
      <c r="B32" s="342"/>
      <c r="C32" s="342"/>
      <c r="D32" s="385"/>
      <c r="E32" s="116">
        <v>2018</v>
      </c>
      <c r="F32" s="117"/>
      <c r="G32" s="118"/>
      <c r="H32" s="36">
        <f t="shared" ref="H32" si="13">IF($D30&lt;&gt;"",F32*$D30,0)</f>
        <v>0</v>
      </c>
    </row>
    <row r="33" spans="1:8" x14ac:dyDescent="0.25">
      <c r="A33" s="370"/>
      <c r="B33" s="342"/>
      <c r="C33" s="342"/>
      <c r="D33" s="385"/>
      <c r="E33" s="116">
        <v>2019</v>
      </c>
      <c r="F33" s="117"/>
      <c r="G33" s="118"/>
      <c r="H33" s="36">
        <f t="shared" ref="H33" si="14">IF($D30&lt;&gt;"",F33*$D30,0)</f>
        <v>0</v>
      </c>
    </row>
    <row r="34" spans="1:8" x14ac:dyDescent="0.25">
      <c r="A34" s="370"/>
      <c r="B34" s="342"/>
      <c r="C34" s="342"/>
      <c r="D34" s="385"/>
      <c r="E34" s="116">
        <v>2020</v>
      </c>
      <c r="F34" s="117"/>
      <c r="G34" s="118"/>
      <c r="H34" s="36">
        <f t="shared" ref="H34" si="15">IF($D34&lt;&gt;"",F34*$D34,0)</f>
        <v>0</v>
      </c>
    </row>
    <row r="35" spans="1:8" x14ac:dyDescent="0.25">
      <c r="A35" s="370"/>
      <c r="B35" s="342"/>
      <c r="C35" s="342"/>
      <c r="D35" s="385"/>
      <c r="E35" s="116">
        <v>2021</v>
      </c>
      <c r="F35" s="117"/>
      <c r="G35" s="118"/>
      <c r="H35" s="36">
        <f t="shared" ref="H35" si="16">IF($D34&lt;&gt;"",F35*$D34,0)</f>
        <v>0</v>
      </c>
    </row>
    <row r="36" spans="1:8" x14ac:dyDescent="0.25">
      <c r="A36" s="370"/>
      <c r="B36" s="342"/>
      <c r="C36" s="342"/>
      <c r="D36" s="385"/>
      <c r="E36" s="116">
        <v>2022</v>
      </c>
      <c r="F36" s="117"/>
      <c r="G36" s="118"/>
      <c r="H36" s="36">
        <f t="shared" ref="H36" si="17">IF($D34&lt;&gt;"",F36*$D34,0)</f>
        <v>0</v>
      </c>
    </row>
    <row r="37" spans="1:8" x14ac:dyDescent="0.25">
      <c r="A37" s="371"/>
      <c r="B37" s="343"/>
      <c r="C37" s="343"/>
      <c r="D37" s="386"/>
      <c r="E37" s="116">
        <v>2023</v>
      </c>
      <c r="F37" s="117"/>
      <c r="G37" s="118"/>
      <c r="H37" s="36">
        <f t="shared" ref="H37" si="18">IF($D34&lt;&gt;"",F37*$D34,0)</f>
        <v>0</v>
      </c>
    </row>
    <row r="38" spans="1:8" x14ac:dyDescent="0.25">
      <c r="A38" s="301">
        <v>5</v>
      </c>
      <c r="B38" s="304"/>
      <c r="C38" s="304"/>
      <c r="D38" s="387" t="str">
        <f t="shared" ref="D38" si="19">IF(C38="","",VLOOKUP(C38,$L$4:$M$12,2,FALSE))</f>
        <v/>
      </c>
      <c r="E38" s="114">
        <v>2016</v>
      </c>
      <c r="F38" s="73"/>
      <c r="G38" s="101"/>
      <c r="H38" s="35">
        <f t="shared" ref="H38" si="20">IF($D38&lt;&gt;"",F38*$D38,0)</f>
        <v>0</v>
      </c>
    </row>
    <row r="39" spans="1:8" x14ac:dyDescent="0.25">
      <c r="A39" s="302"/>
      <c r="B39" s="305"/>
      <c r="C39" s="305"/>
      <c r="D39" s="388"/>
      <c r="E39" s="114">
        <v>2017</v>
      </c>
      <c r="F39" s="73"/>
      <c r="G39" s="101"/>
      <c r="H39" s="35">
        <f t="shared" ref="H39" si="21">IF($D38&lt;&gt;"",F39*$D38,0)</f>
        <v>0</v>
      </c>
    </row>
    <row r="40" spans="1:8" x14ac:dyDescent="0.25">
      <c r="A40" s="302"/>
      <c r="B40" s="305"/>
      <c r="C40" s="305"/>
      <c r="D40" s="388"/>
      <c r="E40" s="114">
        <v>2018</v>
      </c>
      <c r="F40" s="73"/>
      <c r="G40" s="101"/>
      <c r="H40" s="35">
        <f t="shared" ref="H40" si="22">IF($D38&lt;&gt;"",F40*$D38,0)</f>
        <v>0</v>
      </c>
    </row>
    <row r="41" spans="1:8" x14ac:dyDescent="0.25">
      <c r="A41" s="302"/>
      <c r="B41" s="305"/>
      <c r="C41" s="305"/>
      <c r="D41" s="388"/>
      <c r="E41" s="114">
        <v>2019</v>
      </c>
      <c r="F41" s="73"/>
      <c r="G41" s="101"/>
      <c r="H41" s="35">
        <f t="shared" ref="H41" si="23">IF($D38&lt;&gt;"",F41*$D38,0)</f>
        <v>0</v>
      </c>
    </row>
    <row r="42" spans="1:8" x14ac:dyDescent="0.25">
      <c r="A42" s="302"/>
      <c r="B42" s="305"/>
      <c r="C42" s="305"/>
      <c r="D42" s="388"/>
      <c r="E42" s="114">
        <v>2020</v>
      </c>
      <c r="F42" s="73"/>
      <c r="G42" s="101"/>
      <c r="H42" s="35">
        <f t="shared" ref="H42" si="24">IF($D42&lt;&gt;"",F42*$D42,0)</f>
        <v>0</v>
      </c>
    </row>
    <row r="43" spans="1:8" x14ac:dyDescent="0.25">
      <c r="A43" s="302"/>
      <c r="B43" s="305"/>
      <c r="C43" s="305"/>
      <c r="D43" s="388"/>
      <c r="E43" s="114">
        <v>2021</v>
      </c>
      <c r="F43" s="73"/>
      <c r="G43" s="101"/>
      <c r="H43" s="35">
        <f t="shared" ref="H43" si="25">IF($D42&lt;&gt;"",F43*$D42,0)</f>
        <v>0</v>
      </c>
    </row>
    <row r="44" spans="1:8" x14ac:dyDescent="0.25">
      <c r="A44" s="302"/>
      <c r="B44" s="305"/>
      <c r="C44" s="305"/>
      <c r="D44" s="388"/>
      <c r="E44" s="114">
        <v>2022</v>
      </c>
      <c r="F44" s="73"/>
      <c r="G44" s="101"/>
      <c r="H44" s="35">
        <f t="shared" ref="H44" si="26">IF($D42&lt;&gt;"",F44*$D42,0)</f>
        <v>0</v>
      </c>
    </row>
    <row r="45" spans="1:8" x14ac:dyDescent="0.25">
      <c r="A45" s="303"/>
      <c r="B45" s="306"/>
      <c r="C45" s="306"/>
      <c r="D45" s="389"/>
      <c r="E45" s="114">
        <v>2023</v>
      </c>
      <c r="F45" s="73"/>
      <c r="G45" s="101"/>
      <c r="H45" s="35">
        <f t="shared" ref="H45" si="27">IF($D42&lt;&gt;"",F45*$D42,0)</f>
        <v>0</v>
      </c>
    </row>
    <row r="46" spans="1:8" x14ac:dyDescent="0.25">
      <c r="A46" s="369">
        <v>6</v>
      </c>
      <c r="B46" s="341"/>
      <c r="C46" s="341"/>
      <c r="D46" s="384" t="str">
        <f t="shared" ref="D46" si="28">IF(C46="","",VLOOKUP(C46,$L$4:$M$12,2,FALSE))</f>
        <v/>
      </c>
      <c r="E46" s="116">
        <v>2016</v>
      </c>
      <c r="F46" s="117"/>
      <c r="G46" s="118"/>
      <c r="H46" s="36">
        <f t="shared" ref="H46" si="29">IF($D46&lt;&gt;"",F46*$D46,0)</f>
        <v>0</v>
      </c>
    </row>
    <row r="47" spans="1:8" x14ac:dyDescent="0.25">
      <c r="A47" s="370"/>
      <c r="B47" s="342"/>
      <c r="C47" s="342"/>
      <c r="D47" s="385"/>
      <c r="E47" s="116">
        <v>2017</v>
      </c>
      <c r="F47" s="117"/>
      <c r="G47" s="118"/>
      <c r="H47" s="36">
        <f t="shared" ref="H47" si="30">IF($D46&lt;&gt;"",F47*$D46,0)</f>
        <v>0</v>
      </c>
    </row>
    <row r="48" spans="1:8" x14ac:dyDescent="0.25">
      <c r="A48" s="370"/>
      <c r="B48" s="342"/>
      <c r="C48" s="342"/>
      <c r="D48" s="385"/>
      <c r="E48" s="116">
        <v>2018</v>
      </c>
      <c r="F48" s="117"/>
      <c r="G48" s="118"/>
      <c r="H48" s="36">
        <f t="shared" ref="H48" si="31">IF($D46&lt;&gt;"",F48*$D46,0)</f>
        <v>0</v>
      </c>
    </row>
    <row r="49" spans="1:8" x14ac:dyDescent="0.25">
      <c r="A49" s="370"/>
      <c r="B49" s="342"/>
      <c r="C49" s="342"/>
      <c r="D49" s="385"/>
      <c r="E49" s="116">
        <v>2019</v>
      </c>
      <c r="F49" s="117"/>
      <c r="G49" s="118"/>
      <c r="H49" s="36">
        <f t="shared" ref="H49" si="32">IF($D46&lt;&gt;"",F49*$D46,0)</f>
        <v>0</v>
      </c>
    </row>
    <row r="50" spans="1:8" x14ac:dyDescent="0.25">
      <c r="A50" s="370"/>
      <c r="B50" s="342"/>
      <c r="C50" s="342"/>
      <c r="D50" s="385"/>
      <c r="E50" s="116">
        <v>2020</v>
      </c>
      <c r="F50" s="117"/>
      <c r="G50" s="118"/>
      <c r="H50" s="36">
        <f t="shared" ref="H50" si="33">IF($D50&lt;&gt;"",F50*$D50,0)</f>
        <v>0</v>
      </c>
    </row>
    <row r="51" spans="1:8" x14ac:dyDescent="0.25">
      <c r="A51" s="370"/>
      <c r="B51" s="342"/>
      <c r="C51" s="342"/>
      <c r="D51" s="385"/>
      <c r="E51" s="116">
        <v>2021</v>
      </c>
      <c r="F51" s="117"/>
      <c r="G51" s="118"/>
      <c r="H51" s="36">
        <f t="shared" ref="H51" si="34">IF($D50&lt;&gt;"",F51*$D50,0)</f>
        <v>0</v>
      </c>
    </row>
    <row r="52" spans="1:8" x14ac:dyDescent="0.25">
      <c r="A52" s="370"/>
      <c r="B52" s="342"/>
      <c r="C52" s="342"/>
      <c r="D52" s="385"/>
      <c r="E52" s="116">
        <v>2022</v>
      </c>
      <c r="F52" s="117"/>
      <c r="G52" s="118"/>
      <c r="H52" s="36">
        <f t="shared" ref="H52" si="35">IF($D50&lt;&gt;"",F52*$D50,0)</f>
        <v>0</v>
      </c>
    </row>
    <row r="53" spans="1:8" x14ac:dyDescent="0.25">
      <c r="A53" s="371"/>
      <c r="B53" s="343"/>
      <c r="C53" s="343"/>
      <c r="D53" s="386"/>
      <c r="E53" s="116">
        <v>2023</v>
      </c>
      <c r="F53" s="117"/>
      <c r="G53" s="118"/>
      <c r="H53" s="36">
        <f t="shared" ref="H53" si="36">IF($D50&lt;&gt;"",F53*$D50,0)</f>
        <v>0</v>
      </c>
    </row>
    <row r="54" spans="1:8" x14ac:dyDescent="0.25">
      <c r="A54" s="301">
        <v>7</v>
      </c>
      <c r="B54" s="304"/>
      <c r="C54" s="304"/>
      <c r="D54" s="387" t="str">
        <f t="shared" ref="D54" si="37">IF(C54="","",VLOOKUP(C54,$L$4:$M$12,2,FALSE))</f>
        <v/>
      </c>
      <c r="E54" s="114">
        <v>2016</v>
      </c>
      <c r="F54" s="73"/>
      <c r="G54" s="101"/>
      <c r="H54" s="35">
        <f t="shared" ref="H54" si="38">IF($D54&lt;&gt;"",F54*$D54,0)</f>
        <v>0</v>
      </c>
    </row>
    <row r="55" spans="1:8" x14ac:dyDescent="0.25">
      <c r="A55" s="302"/>
      <c r="B55" s="305"/>
      <c r="C55" s="305"/>
      <c r="D55" s="388"/>
      <c r="E55" s="114">
        <v>2017</v>
      </c>
      <c r="F55" s="73"/>
      <c r="G55" s="101"/>
      <c r="H55" s="35">
        <f t="shared" ref="H55" si="39">IF($D54&lt;&gt;"",F55*$D54,0)</f>
        <v>0</v>
      </c>
    </row>
    <row r="56" spans="1:8" x14ac:dyDescent="0.25">
      <c r="A56" s="302"/>
      <c r="B56" s="305"/>
      <c r="C56" s="305"/>
      <c r="D56" s="388"/>
      <c r="E56" s="114">
        <v>2018</v>
      </c>
      <c r="F56" s="73"/>
      <c r="G56" s="101"/>
      <c r="H56" s="35">
        <f t="shared" ref="H56" si="40">IF($D54&lt;&gt;"",F56*$D54,0)</f>
        <v>0</v>
      </c>
    </row>
    <row r="57" spans="1:8" x14ac:dyDescent="0.25">
      <c r="A57" s="302"/>
      <c r="B57" s="305"/>
      <c r="C57" s="305"/>
      <c r="D57" s="388"/>
      <c r="E57" s="114">
        <v>2019</v>
      </c>
      <c r="F57" s="73"/>
      <c r="G57" s="101"/>
      <c r="H57" s="35">
        <f t="shared" ref="H57" si="41">IF($D54&lt;&gt;"",F57*$D54,0)</f>
        <v>0</v>
      </c>
    </row>
    <row r="58" spans="1:8" x14ac:dyDescent="0.25">
      <c r="A58" s="302"/>
      <c r="B58" s="305"/>
      <c r="C58" s="305"/>
      <c r="D58" s="388"/>
      <c r="E58" s="114">
        <v>2020</v>
      </c>
      <c r="F58" s="73"/>
      <c r="G58" s="101"/>
      <c r="H58" s="35">
        <f t="shared" ref="H58" si="42">IF($D58&lt;&gt;"",F58*$D58,0)</f>
        <v>0</v>
      </c>
    </row>
    <row r="59" spans="1:8" x14ac:dyDescent="0.25">
      <c r="A59" s="302"/>
      <c r="B59" s="305"/>
      <c r="C59" s="305"/>
      <c r="D59" s="388"/>
      <c r="E59" s="114">
        <v>2021</v>
      </c>
      <c r="F59" s="73"/>
      <c r="G59" s="101"/>
      <c r="H59" s="35">
        <f t="shared" ref="H59" si="43">IF($D58&lt;&gt;"",F59*$D58,0)</f>
        <v>0</v>
      </c>
    </row>
    <row r="60" spans="1:8" x14ac:dyDescent="0.25">
      <c r="A60" s="302"/>
      <c r="B60" s="305"/>
      <c r="C60" s="305"/>
      <c r="D60" s="388"/>
      <c r="E60" s="114">
        <v>2022</v>
      </c>
      <c r="F60" s="73"/>
      <c r="G60" s="101"/>
      <c r="H60" s="35">
        <f t="shared" ref="H60" si="44">IF($D58&lt;&gt;"",F60*$D58,0)</f>
        <v>0</v>
      </c>
    </row>
    <row r="61" spans="1:8" x14ac:dyDescent="0.25">
      <c r="A61" s="303"/>
      <c r="B61" s="306"/>
      <c r="C61" s="306"/>
      <c r="D61" s="389"/>
      <c r="E61" s="114">
        <v>2023</v>
      </c>
      <c r="F61" s="73"/>
      <c r="G61" s="101"/>
      <c r="H61" s="35">
        <f t="shared" ref="H61" si="45">IF($D58&lt;&gt;"",F61*$D58,0)</f>
        <v>0</v>
      </c>
    </row>
    <row r="62" spans="1:8" x14ac:dyDescent="0.25">
      <c r="A62" s="369">
        <v>8</v>
      </c>
      <c r="B62" s="341"/>
      <c r="C62" s="341"/>
      <c r="D62" s="384" t="str">
        <f t="shared" ref="D62" si="46">IF(C62="","",VLOOKUP(C62,$L$4:$M$12,2,FALSE))</f>
        <v/>
      </c>
      <c r="E62" s="116">
        <v>2016</v>
      </c>
      <c r="F62" s="117"/>
      <c r="G62" s="118"/>
      <c r="H62" s="36">
        <f t="shared" ref="H62" si="47">IF($D62&lt;&gt;"",F62*$D62,0)</f>
        <v>0</v>
      </c>
    </row>
    <row r="63" spans="1:8" x14ac:dyDescent="0.25">
      <c r="A63" s="370"/>
      <c r="B63" s="342"/>
      <c r="C63" s="342"/>
      <c r="D63" s="385"/>
      <c r="E63" s="116">
        <v>2017</v>
      </c>
      <c r="F63" s="117"/>
      <c r="G63" s="118"/>
      <c r="H63" s="36">
        <f t="shared" ref="H63" si="48">IF($D62&lt;&gt;"",F63*$D62,0)</f>
        <v>0</v>
      </c>
    </row>
    <row r="64" spans="1:8" x14ac:dyDescent="0.25">
      <c r="A64" s="370"/>
      <c r="B64" s="342"/>
      <c r="C64" s="342"/>
      <c r="D64" s="385"/>
      <c r="E64" s="116">
        <v>2018</v>
      </c>
      <c r="F64" s="117"/>
      <c r="G64" s="118"/>
      <c r="H64" s="36">
        <f t="shared" ref="H64" si="49">IF($D62&lt;&gt;"",F64*$D62,0)</f>
        <v>0</v>
      </c>
    </row>
    <row r="65" spans="1:8" x14ac:dyDescent="0.25">
      <c r="A65" s="370"/>
      <c r="B65" s="342"/>
      <c r="C65" s="342"/>
      <c r="D65" s="385"/>
      <c r="E65" s="116">
        <v>2019</v>
      </c>
      <c r="F65" s="117"/>
      <c r="G65" s="118"/>
      <c r="H65" s="36">
        <f t="shared" ref="H65" si="50">IF($D62&lt;&gt;"",F65*$D62,0)</f>
        <v>0</v>
      </c>
    </row>
    <row r="66" spans="1:8" x14ac:dyDescent="0.25">
      <c r="A66" s="370"/>
      <c r="B66" s="342"/>
      <c r="C66" s="342"/>
      <c r="D66" s="385"/>
      <c r="E66" s="116">
        <v>2020</v>
      </c>
      <c r="F66" s="117"/>
      <c r="G66" s="118"/>
      <c r="H66" s="36">
        <f t="shared" ref="H66" si="51">IF($D66&lt;&gt;"",F66*$D66,0)</f>
        <v>0</v>
      </c>
    </row>
    <row r="67" spans="1:8" x14ac:dyDescent="0.25">
      <c r="A67" s="370"/>
      <c r="B67" s="342"/>
      <c r="C67" s="342"/>
      <c r="D67" s="385"/>
      <c r="E67" s="116">
        <v>2021</v>
      </c>
      <c r="F67" s="117"/>
      <c r="G67" s="118"/>
      <c r="H67" s="36">
        <f t="shared" ref="H67" si="52">IF($D66&lt;&gt;"",F67*$D66,0)</f>
        <v>0</v>
      </c>
    </row>
    <row r="68" spans="1:8" x14ac:dyDescent="0.25">
      <c r="A68" s="370"/>
      <c r="B68" s="342"/>
      <c r="C68" s="342"/>
      <c r="D68" s="385"/>
      <c r="E68" s="116">
        <v>2022</v>
      </c>
      <c r="F68" s="117"/>
      <c r="G68" s="118"/>
      <c r="H68" s="36">
        <f t="shared" ref="H68" si="53">IF($D66&lt;&gt;"",F68*$D66,0)</f>
        <v>0</v>
      </c>
    </row>
    <row r="69" spans="1:8" x14ac:dyDescent="0.25">
      <c r="A69" s="371"/>
      <c r="B69" s="343"/>
      <c r="C69" s="343"/>
      <c r="D69" s="386"/>
      <c r="E69" s="116">
        <v>2023</v>
      </c>
      <c r="F69" s="117"/>
      <c r="G69" s="118"/>
      <c r="H69" s="36">
        <f t="shared" ref="H69" si="54">IF($D66&lt;&gt;"",F69*$D66,0)</f>
        <v>0</v>
      </c>
    </row>
    <row r="71" spans="1:8" x14ac:dyDescent="0.25">
      <c r="F71" s="337" t="s">
        <v>198</v>
      </c>
      <c r="G71" s="337"/>
      <c r="H71" s="337"/>
    </row>
    <row r="72" spans="1:8" x14ac:dyDescent="0.25">
      <c r="E72" s="2"/>
      <c r="F72" s="72" t="s">
        <v>199</v>
      </c>
      <c r="G72" s="72" t="s">
        <v>16</v>
      </c>
      <c r="H72" s="72" t="s">
        <v>28</v>
      </c>
    </row>
    <row r="73" spans="1:8" x14ac:dyDescent="0.25">
      <c r="E73" s="2">
        <v>2016</v>
      </c>
      <c r="F73" s="69">
        <f>F6+F14+F22+F30+F38+F46+F54+F62</f>
        <v>0</v>
      </c>
      <c r="G73" s="154">
        <f t="shared" ref="G73:H73" si="55">G6+G14+G22+G30+G38+G46+G54+G62</f>
        <v>0</v>
      </c>
      <c r="H73" s="69">
        <f t="shared" si="55"/>
        <v>0</v>
      </c>
    </row>
    <row r="74" spans="1:8" x14ac:dyDescent="0.25">
      <c r="E74" s="2">
        <v>2017</v>
      </c>
      <c r="F74" s="69">
        <f t="shared" ref="F74:H80" si="56">F7+F15+F23+F31+F39+F47+F55+F63</f>
        <v>0</v>
      </c>
      <c r="G74" s="154">
        <f t="shared" si="56"/>
        <v>0</v>
      </c>
      <c r="H74" s="69">
        <f t="shared" si="56"/>
        <v>0</v>
      </c>
    </row>
    <row r="75" spans="1:8" x14ac:dyDescent="0.25">
      <c r="E75" s="2">
        <v>2018</v>
      </c>
      <c r="F75" s="69">
        <f t="shared" si="56"/>
        <v>0</v>
      </c>
      <c r="G75" s="154">
        <f t="shared" si="56"/>
        <v>0</v>
      </c>
      <c r="H75" s="69">
        <f t="shared" si="56"/>
        <v>0</v>
      </c>
    </row>
    <row r="76" spans="1:8" x14ac:dyDescent="0.25">
      <c r="E76" s="2">
        <v>2019</v>
      </c>
      <c r="F76" s="69">
        <f t="shared" si="56"/>
        <v>0</v>
      </c>
      <c r="G76" s="154">
        <f t="shared" si="56"/>
        <v>0</v>
      </c>
      <c r="H76" s="69">
        <f t="shared" si="56"/>
        <v>0</v>
      </c>
    </row>
    <row r="77" spans="1:8" x14ac:dyDescent="0.25">
      <c r="E77" s="2">
        <v>2020</v>
      </c>
      <c r="F77" s="69">
        <f t="shared" si="56"/>
        <v>0</v>
      </c>
      <c r="G77" s="154">
        <f t="shared" si="56"/>
        <v>0</v>
      </c>
      <c r="H77" s="69">
        <f t="shared" si="56"/>
        <v>0</v>
      </c>
    </row>
    <row r="78" spans="1:8" x14ac:dyDescent="0.25">
      <c r="E78" s="2">
        <v>2021</v>
      </c>
      <c r="F78" s="69">
        <f t="shared" si="56"/>
        <v>0</v>
      </c>
      <c r="G78" s="154">
        <f t="shared" si="56"/>
        <v>0</v>
      </c>
      <c r="H78" s="69">
        <f t="shared" si="56"/>
        <v>0</v>
      </c>
    </row>
    <row r="79" spans="1:8" x14ac:dyDescent="0.25">
      <c r="E79" s="2">
        <v>2022</v>
      </c>
      <c r="F79" s="69">
        <f t="shared" si="56"/>
        <v>0</v>
      </c>
      <c r="G79" s="154">
        <f t="shared" si="56"/>
        <v>0</v>
      </c>
      <c r="H79" s="69">
        <f t="shared" si="56"/>
        <v>0</v>
      </c>
    </row>
    <row r="80" spans="1:8" x14ac:dyDescent="0.25">
      <c r="E80" s="2">
        <v>2023</v>
      </c>
      <c r="F80" s="69">
        <f t="shared" si="56"/>
        <v>0</v>
      </c>
      <c r="G80" s="154">
        <f t="shared" si="56"/>
        <v>0</v>
      </c>
      <c r="H80" s="69">
        <f t="shared" si="56"/>
        <v>0</v>
      </c>
    </row>
  </sheetData>
  <sheetProtection algorithmName="SHA-512" hashValue="Lsp6/87SV3uSldjMar+STbpxSLxzwkXIeXy3VtO5K+lniRa3LardSgNy+DBMvoB5wnPYgdJPcUWA1/gOco4V3w==" saltValue="gSIew/syu5MYkQSpkZE9KQ==" spinCount="100000" sheet="1" objects="1" scenarios="1"/>
  <mergeCells count="44">
    <mergeCell ref="A3:E3"/>
    <mergeCell ref="F3:H3"/>
    <mergeCell ref="A2:H2"/>
    <mergeCell ref="A1:H1"/>
    <mergeCell ref="F4:G4"/>
    <mergeCell ref="H4:H5"/>
    <mergeCell ref="E4:E5"/>
    <mergeCell ref="D6:D13"/>
    <mergeCell ref="C6:C13"/>
    <mergeCell ref="B6:B13"/>
    <mergeCell ref="A6:A13"/>
    <mergeCell ref="A4:A5"/>
    <mergeCell ref="C4:C5"/>
    <mergeCell ref="D4:D5"/>
    <mergeCell ref="B4:B5"/>
    <mergeCell ref="A22:A29"/>
    <mergeCell ref="B22:B29"/>
    <mergeCell ref="C22:C29"/>
    <mergeCell ref="D22:D29"/>
    <mergeCell ref="D14:D21"/>
    <mergeCell ref="C14:C21"/>
    <mergeCell ref="B14:B21"/>
    <mergeCell ref="A14:A21"/>
    <mergeCell ref="A30:A37"/>
    <mergeCell ref="B30:B37"/>
    <mergeCell ref="C30:C37"/>
    <mergeCell ref="D30:D37"/>
    <mergeCell ref="A38:A45"/>
    <mergeCell ref="B38:B45"/>
    <mergeCell ref="C38:C45"/>
    <mergeCell ref="D38:D45"/>
    <mergeCell ref="A46:A53"/>
    <mergeCell ref="B46:B53"/>
    <mergeCell ref="C46:C53"/>
    <mergeCell ref="D46:D53"/>
    <mergeCell ref="F71:H71"/>
    <mergeCell ref="A54:A61"/>
    <mergeCell ref="B54:B61"/>
    <mergeCell ref="C54:C61"/>
    <mergeCell ref="D54:D61"/>
    <mergeCell ref="A62:A69"/>
    <mergeCell ref="B62:B69"/>
    <mergeCell ref="C62:C69"/>
    <mergeCell ref="D62:D69"/>
  </mergeCells>
  <conditionalFormatting sqref="V12">
    <cfRule type="expression" dxfId="7" priority="1">
      <formula>IF(D6="","","0")</formula>
    </cfRule>
  </conditionalFormatting>
  <dataValidations count="2">
    <dataValidation type="list" allowBlank="1" showInputMessage="1" showErrorMessage="1" errorTitle="DİKKAT" error="Yandaki ok işaretini tıklayarak açılır menüden seçiminizi yapınız." sqref="C14 C6 C30 C46 C22 C38 C62 C54">
      <formula1>$L$4:$L$12</formula1>
    </dataValidation>
    <dataValidation type="decimal" allowBlank="1" showInputMessage="1" showErrorMessage="1" errorTitle="UYARI!" error="Lütfen sadece &quot;sayı değeri&quot; giriniz." sqref="F6:G69">
      <formula1>0</formula1>
      <formula2>1E+23</formula2>
    </dataValidation>
  </dataValidations>
  <pageMargins left="0.70866141732283472" right="0.70866141732283472" top="0.74803149606299213" bottom="0.74803149606299213" header="0.31496062992125984" footer="0.31496062992125984"/>
  <pageSetup paperSize="9" scale="60" orientation="portrait" r:id="rId1"/>
  <headerFooter>
    <oddHeader>&amp;R&amp;18FR_5 SIVI YAKIT VERİLERİ</oddHeader>
  </headerFooter>
  <colBreaks count="1" manualBreakCount="1">
    <brk id="8"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6">
    <tabColor theme="4"/>
  </sheetPr>
  <dimension ref="A1:AD135"/>
  <sheetViews>
    <sheetView topLeftCell="J1" zoomScale="70" zoomScaleNormal="70" workbookViewId="0">
      <selection activeCell="B6" sqref="B6:B13"/>
    </sheetView>
  </sheetViews>
  <sheetFormatPr defaultRowHeight="15" x14ac:dyDescent="0.25"/>
  <cols>
    <col min="1" max="1" width="8.7109375" customWidth="1"/>
    <col min="2" max="2" width="17.7109375" style="7" customWidth="1"/>
    <col min="3" max="3" width="14.28515625" customWidth="1"/>
    <col min="5" max="30" width="15.7109375" customWidth="1"/>
  </cols>
  <sheetData>
    <row r="1" spans="1:30" ht="96.75" customHeight="1" x14ac:dyDescent="0.25">
      <c r="A1" s="354"/>
      <c r="B1" s="351"/>
      <c r="C1" s="353" t="s">
        <v>202</v>
      </c>
      <c r="D1" s="353"/>
      <c r="E1" s="353"/>
      <c r="F1" s="353"/>
      <c r="G1" s="353"/>
      <c r="H1" s="353"/>
      <c r="I1" s="353"/>
      <c r="J1" s="353"/>
      <c r="K1" s="353"/>
      <c r="L1" s="353"/>
      <c r="M1" s="353"/>
      <c r="N1" s="353"/>
      <c r="O1" s="353"/>
      <c r="P1" s="353"/>
      <c r="Q1" s="353"/>
      <c r="R1" s="353"/>
      <c r="S1" s="353"/>
      <c r="T1" s="353"/>
      <c r="U1" s="353"/>
      <c r="V1" s="353"/>
      <c r="W1" s="353"/>
      <c r="X1" s="353"/>
      <c r="Y1" s="353"/>
      <c r="Z1" s="353"/>
      <c r="AA1" s="353"/>
      <c r="AB1" s="351"/>
      <c r="AC1" s="351"/>
      <c r="AD1" s="352"/>
    </row>
    <row r="2" spans="1:30" ht="26.25" x14ac:dyDescent="0.4">
      <c r="A2" s="403" t="s">
        <v>92</v>
      </c>
      <c r="B2" s="404"/>
      <c r="C2" s="404"/>
      <c r="D2" s="404"/>
      <c r="E2" s="404"/>
      <c r="F2" s="404"/>
      <c r="G2" s="404"/>
      <c r="H2" s="404"/>
      <c r="I2" s="404"/>
      <c r="J2" s="404"/>
      <c r="K2" s="404"/>
      <c r="L2" s="404"/>
      <c r="M2" s="404"/>
      <c r="N2" s="404"/>
      <c r="O2" s="404"/>
      <c r="P2" s="404"/>
      <c r="Q2" s="404"/>
      <c r="R2" s="404"/>
      <c r="S2" s="404"/>
      <c r="T2" s="404"/>
      <c r="U2" s="404"/>
      <c r="V2" s="404"/>
      <c r="W2" s="404"/>
      <c r="X2" s="404"/>
      <c r="Y2" s="404"/>
      <c r="Z2" s="404"/>
      <c r="AA2" s="404"/>
      <c r="AB2" s="404"/>
      <c r="AC2" s="404"/>
      <c r="AD2" s="405"/>
    </row>
    <row r="3" spans="1:30" ht="52.9" customHeight="1" thickBot="1" x14ac:dyDescent="0.3">
      <c r="A3" s="406" t="s">
        <v>83</v>
      </c>
      <c r="B3" s="407"/>
      <c r="C3" s="407"/>
      <c r="D3" s="408"/>
      <c r="E3" s="409" t="s">
        <v>135</v>
      </c>
      <c r="F3" s="410"/>
      <c r="G3" s="410"/>
      <c r="H3" s="410"/>
      <c r="I3" s="410"/>
      <c r="J3" s="410"/>
      <c r="K3" s="410"/>
      <c r="L3" s="410"/>
      <c r="M3" s="410"/>
      <c r="N3" s="410"/>
      <c r="O3" s="410"/>
      <c r="P3" s="410"/>
      <c r="Q3" s="410"/>
      <c r="R3" s="410"/>
      <c r="S3" s="410"/>
      <c r="T3" s="410"/>
      <c r="U3" s="410"/>
      <c r="V3" s="410"/>
      <c r="W3" s="410"/>
      <c r="X3" s="410"/>
      <c r="Y3" s="410"/>
      <c r="Z3" s="410"/>
      <c r="AA3" s="410"/>
      <c r="AB3" s="410"/>
      <c r="AC3" s="410"/>
      <c r="AD3" s="411"/>
    </row>
    <row r="4" spans="1:30" s="5" customFormat="1" ht="28.9" customHeight="1" x14ac:dyDescent="0.25">
      <c r="A4" s="390" t="s">
        <v>29</v>
      </c>
      <c r="B4" s="349" t="s">
        <v>84</v>
      </c>
      <c r="C4" s="349" t="s">
        <v>33</v>
      </c>
      <c r="D4" s="396" t="s">
        <v>0</v>
      </c>
      <c r="E4" s="413" t="s">
        <v>14</v>
      </c>
      <c r="F4" s="413"/>
      <c r="G4" s="414" t="s">
        <v>17</v>
      </c>
      <c r="H4" s="414"/>
      <c r="I4" s="413" t="s">
        <v>18</v>
      </c>
      <c r="J4" s="413"/>
      <c r="K4" s="414" t="s">
        <v>19</v>
      </c>
      <c r="L4" s="414"/>
      <c r="M4" s="413" t="s">
        <v>20</v>
      </c>
      <c r="N4" s="413"/>
      <c r="O4" s="414" t="s">
        <v>21</v>
      </c>
      <c r="P4" s="414"/>
      <c r="Q4" s="413" t="s">
        <v>22</v>
      </c>
      <c r="R4" s="413"/>
      <c r="S4" s="414" t="s">
        <v>23</v>
      </c>
      <c r="T4" s="414"/>
      <c r="U4" s="413" t="s">
        <v>24</v>
      </c>
      <c r="V4" s="413"/>
      <c r="W4" s="414" t="s">
        <v>25</v>
      </c>
      <c r="X4" s="414"/>
      <c r="Y4" s="413" t="s">
        <v>26</v>
      </c>
      <c r="Z4" s="413"/>
      <c r="AA4" s="414" t="s">
        <v>27</v>
      </c>
      <c r="AB4" s="415"/>
      <c r="AC4" s="360" t="s">
        <v>7</v>
      </c>
      <c r="AD4" s="412"/>
    </row>
    <row r="5" spans="1:30" s="5" customFormat="1" ht="18.75" x14ac:dyDescent="0.25">
      <c r="A5" s="365"/>
      <c r="B5" s="350"/>
      <c r="C5" s="315"/>
      <c r="D5" s="315"/>
      <c r="E5" s="23" t="s">
        <v>136</v>
      </c>
      <c r="F5" s="12" t="s">
        <v>137</v>
      </c>
      <c r="G5" s="23" t="s">
        <v>86</v>
      </c>
      <c r="H5" s="12" t="s">
        <v>16</v>
      </c>
      <c r="I5" s="23" t="s">
        <v>86</v>
      </c>
      <c r="J5" s="12" t="s">
        <v>16</v>
      </c>
      <c r="K5" s="23" t="s">
        <v>86</v>
      </c>
      <c r="L5" s="12" t="s">
        <v>16</v>
      </c>
      <c r="M5" s="23" t="s">
        <v>86</v>
      </c>
      <c r="N5" s="12" t="s">
        <v>16</v>
      </c>
      <c r="O5" s="23" t="s">
        <v>86</v>
      </c>
      <c r="P5" s="12" t="s">
        <v>16</v>
      </c>
      <c r="Q5" s="23" t="s">
        <v>86</v>
      </c>
      <c r="R5" s="12" t="s">
        <v>16</v>
      </c>
      <c r="S5" s="23" t="s">
        <v>86</v>
      </c>
      <c r="T5" s="12" t="s">
        <v>16</v>
      </c>
      <c r="U5" s="23" t="s">
        <v>86</v>
      </c>
      <c r="V5" s="12" t="s">
        <v>16</v>
      </c>
      <c r="W5" s="23" t="s">
        <v>86</v>
      </c>
      <c r="X5" s="12" t="s">
        <v>16</v>
      </c>
      <c r="Y5" s="23" t="s">
        <v>86</v>
      </c>
      <c r="Z5" s="12" t="s">
        <v>16</v>
      </c>
      <c r="AA5" s="23" t="s">
        <v>86</v>
      </c>
      <c r="AB5" s="24" t="s">
        <v>16</v>
      </c>
      <c r="AC5" s="33" t="s">
        <v>86</v>
      </c>
      <c r="AD5" s="24" t="s">
        <v>16</v>
      </c>
    </row>
    <row r="6" spans="1:30" ht="15" customHeight="1" x14ac:dyDescent="0.25">
      <c r="A6" s="301">
        <v>1</v>
      </c>
      <c r="B6" s="400" t="s">
        <v>207</v>
      </c>
      <c r="C6" s="304"/>
      <c r="D6" s="108">
        <v>2016</v>
      </c>
      <c r="E6" s="47"/>
      <c r="F6" s="105"/>
      <c r="G6" s="47"/>
      <c r="H6" s="105"/>
      <c r="I6" s="47"/>
      <c r="J6" s="105"/>
      <c r="K6" s="47"/>
      <c r="L6" s="105"/>
      <c r="M6" s="47"/>
      <c r="N6" s="105"/>
      <c r="O6" s="47"/>
      <c r="P6" s="105"/>
      <c r="Q6" s="47"/>
      <c r="R6" s="105"/>
      <c r="S6" s="47"/>
      <c r="T6" s="105"/>
      <c r="U6" s="47"/>
      <c r="V6" s="105"/>
      <c r="W6" s="47"/>
      <c r="X6" s="105"/>
      <c r="Y6" s="47"/>
      <c r="Z6" s="105"/>
      <c r="AA6" s="47"/>
      <c r="AB6" s="109"/>
      <c r="AC6" s="30">
        <f>E6+G6+I6+K6+M6+O6+Q6+S6+U6+W6+Y6+AA6</f>
        <v>0</v>
      </c>
      <c r="AD6" s="106">
        <f>F6+H6+J6+L6+N6+P6+R6+T6+V6+X6+Z6+AB6</f>
        <v>0</v>
      </c>
    </row>
    <row r="7" spans="1:30" ht="15" customHeight="1" x14ac:dyDescent="0.25">
      <c r="A7" s="302"/>
      <c r="B7" s="401"/>
      <c r="C7" s="305"/>
      <c r="D7" s="108">
        <v>2017</v>
      </c>
      <c r="E7" s="47"/>
      <c r="F7" s="105"/>
      <c r="G7" s="47"/>
      <c r="H7" s="105"/>
      <c r="I7" s="47"/>
      <c r="J7" s="105"/>
      <c r="K7" s="47"/>
      <c r="L7" s="105"/>
      <c r="M7" s="47"/>
      <c r="N7" s="105"/>
      <c r="O7" s="47"/>
      <c r="P7" s="105"/>
      <c r="Q7" s="47"/>
      <c r="R7" s="105"/>
      <c r="S7" s="47"/>
      <c r="T7" s="105"/>
      <c r="U7" s="47"/>
      <c r="V7" s="105"/>
      <c r="W7" s="47"/>
      <c r="X7" s="105"/>
      <c r="Y7" s="47"/>
      <c r="Z7" s="105"/>
      <c r="AA7" s="47"/>
      <c r="AB7" s="109"/>
      <c r="AC7" s="30">
        <f t="shared" ref="AC7:AC22" si="0">E7+G7+I7+K7+M7+O7+Q7+S7+U7+W7+Y7+AA7</f>
        <v>0</v>
      </c>
      <c r="AD7" s="106">
        <f t="shared" ref="AD7:AD22" si="1">F7+H7+J7+L7+N7+P7+R7+T7+V7+X7+Z7+AB7</f>
        <v>0</v>
      </c>
    </row>
    <row r="8" spans="1:30" x14ac:dyDescent="0.25">
      <c r="A8" s="302"/>
      <c r="B8" s="401"/>
      <c r="C8" s="305"/>
      <c r="D8" s="114">
        <v>2018</v>
      </c>
      <c r="E8" s="47"/>
      <c r="F8" s="105"/>
      <c r="G8" s="47"/>
      <c r="H8" s="105"/>
      <c r="I8" s="47"/>
      <c r="J8" s="105"/>
      <c r="K8" s="47"/>
      <c r="L8" s="105"/>
      <c r="M8" s="47"/>
      <c r="N8" s="105"/>
      <c r="O8" s="47"/>
      <c r="P8" s="105"/>
      <c r="Q8" s="47"/>
      <c r="R8" s="105"/>
      <c r="S8" s="47"/>
      <c r="T8" s="105"/>
      <c r="U8" s="47"/>
      <c r="V8" s="105"/>
      <c r="W8" s="47"/>
      <c r="X8" s="105"/>
      <c r="Y8" s="47"/>
      <c r="Z8" s="105"/>
      <c r="AA8" s="47"/>
      <c r="AB8" s="109"/>
      <c r="AC8" s="30">
        <f t="shared" si="0"/>
        <v>0</v>
      </c>
      <c r="AD8" s="106">
        <f t="shared" si="1"/>
        <v>0</v>
      </c>
    </row>
    <row r="9" spans="1:30" x14ac:dyDescent="0.25">
      <c r="A9" s="302"/>
      <c r="B9" s="401"/>
      <c r="C9" s="305"/>
      <c r="D9" s="114">
        <v>2019</v>
      </c>
      <c r="E9" s="47"/>
      <c r="F9" s="105"/>
      <c r="G9" s="47"/>
      <c r="H9" s="105"/>
      <c r="I9" s="47"/>
      <c r="J9" s="105"/>
      <c r="K9" s="47"/>
      <c r="L9" s="105"/>
      <c r="M9" s="47"/>
      <c r="N9" s="105"/>
      <c r="O9" s="47"/>
      <c r="P9" s="105"/>
      <c r="Q9" s="47"/>
      <c r="R9" s="105"/>
      <c r="S9" s="47"/>
      <c r="T9" s="105"/>
      <c r="U9" s="47"/>
      <c r="V9" s="105"/>
      <c r="W9" s="47"/>
      <c r="X9" s="105"/>
      <c r="Y9" s="47"/>
      <c r="Z9" s="105"/>
      <c r="AA9" s="47"/>
      <c r="AB9" s="109"/>
      <c r="AC9" s="30">
        <f t="shared" si="0"/>
        <v>0</v>
      </c>
      <c r="AD9" s="106">
        <f t="shared" si="1"/>
        <v>0</v>
      </c>
    </row>
    <row r="10" spans="1:30" x14ac:dyDescent="0.25">
      <c r="A10" s="302"/>
      <c r="B10" s="401"/>
      <c r="C10" s="305"/>
      <c r="D10" s="114">
        <v>2020</v>
      </c>
      <c r="E10" s="47"/>
      <c r="F10" s="105"/>
      <c r="G10" s="47"/>
      <c r="H10" s="105"/>
      <c r="I10" s="47"/>
      <c r="J10" s="105"/>
      <c r="K10" s="47"/>
      <c r="L10" s="105"/>
      <c r="M10" s="47"/>
      <c r="N10" s="105"/>
      <c r="O10" s="47"/>
      <c r="P10" s="105"/>
      <c r="Q10" s="47"/>
      <c r="R10" s="105"/>
      <c r="S10" s="47"/>
      <c r="T10" s="105"/>
      <c r="U10" s="47"/>
      <c r="V10" s="105"/>
      <c r="W10" s="47"/>
      <c r="X10" s="105"/>
      <c r="Y10" s="47"/>
      <c r="Z10" s="105"/>
      <c r="AA10" s="47"/>
      <c r="AB10" s="109"/>
      <c r="AC10" s="30">
        <f t="shared" si="0"/>
        <v>0</v>
      </c>
      <c r="AD10" s="106">
        <f t="shared" si="1"/>
        <v>0</v>
      </c>
    </row>
    <row r="11" spans="1:30" x14ac:dyDescent="0.25">
      <c r="A11" s="302"/>
      <c r="B11" s="401"/>
      <c r="C11" s="305"/>
      <c r="D11" s="114">
        <v>2021</v>
      </c>
      <c r="E11" s="47"/>
      <c r="F11" s="105"/>
      <c r="G11" s="47"/>
      <c r="H11" s="105"/>
      <c r="I11" s="47"/>
      <c r="J11" s="105"/>
      <c r="K11" s="47"/>
      <c r="L11" s="105"/>
      <c r="M11" s="47"/>
      <c r="N11" s="105"/>
      <c r="O11" s="47"/>
      <c r="P11" s="105"/>
      <c r="Q11" s="47"/>
      <c r="R11" s="105"/>
      <c r="S11" s="47"/>
      <c r="T11" s="105"/>
      <c r="U11" s="47"/>
      <c r="V11" s="105"/>
      <c r="W11" s="47"/>
      <c r="X11" s="105"/>
      <c r="Y11" s="47"/>
      <c r="Z11" s="105"/>
      <c r="AA11" s="47"/>
      <c r="AB11" s="109"/>
      <c r="AC11" s="30">
        <f t="shared" si="0"/>
        <v>0</v>
      </c>
      <c r="AD11" s="106">
        <f t="shared" si="1"/>
        <v>0</v>
      </c>
    </row>
    <row r="12" spans="1:30" x14ac:dyDescent="0.25">
      <c r="A12" s="302"/>
      <c r="B12" s="401"/>
      <c r="C12" s="305"/>
      <c r="D12" s="114">
        <v>2022</v>
      </c>
      <c r="E12" s="47"/>
      <c r="F12" s="105"/>
      <c r="G12" s="47"/>
      <c r="H12" s="105"/>
      <c r="I12" s="47"/>
      <c r="J12" s="105"/>
      <c r="K12" s="47"/>
      <c r="L12" s="105"/>
      <c r="M12" s="47"/>
      <c r="N12" s="105"/>
      <c r="O12" s="47"/>
      <c r="P12" s="105"/>
      <c r="Q12" s="47"/>
      <c r="R12" s="105"/>
      <c r="S12" s="47"/>
      <c r="T12" s="105"/>
      <c r="U12" s="47"/>
      <c r="V12" s="105"/>
      <c r="W12" s="47"/>
      <c r="X12" s="105"/>
      <c r="Y12" s="47"/>
      <c r="Z12" s="105"/>
      <c r="AA12" s="47"/>
      <c r="AB12" s="109"/>
      <c r="AC12" s="30">
        <f t="shared" si="0"/>
        <v>0</v>
      </c>
      <c r="AD12" s="106">
        <f t="shared" si="1"/>
        <v>0</v>
      </c>
    </row>
    <row r="13" spans="1:30" x14ac:dyDescent="0.25">
      <c r="A13" s="303"/>
      <c r="B13" s="402"/>
      <c r="C13" s="306"/>
      <c r="D13" s="114">
        <v>2023</v>
      </c>
      <c r="E13" s="47"/>
      <c r="F13" s="105"/>
      <c r="G13" s="47"/>
      <c r="H13" s="105"/>
      <c r="I13" s="47"/>
      <c r="J13" s="105"/>
      <c r="K13" s="47"/>
      <c r="L13" s="105"/>
      <c r="M13" s="47"/>
      <c r="N13" s="105"/>
      <c r="O13" s="47"/>
      <c r="P13" s="105"/>
      <c r="Q13" s="47"/>
      <c r="R13" s="105"/>
      <c r="S13" s="47"/>
      <c r="T13" s="105"/>
      <c r="U13" s="47"/>
      <c r="V13" s="105"/>
      <c r="W13" s="47"/>
      <c r="X13" s="105"/>
      <c r="Y13" s="47"/>
      <c r="Z13" s="105"/>
      <c r="AA13" s="47"/>
      <c r="AB13" s="109"/>
      <c r="AC13" s="30">
        <f t="shared" si="0"/>
        <v>0</v>
      </c>
      <c r="AD13" s="106">
        <f t="shared" si="1"/>
        <v>0</v>
      </c>
    </row>
    <row r="14" spans="1:30" x14ac:dyDescent="0.25">
      <c r="A14" s="307">
        <v>2</v>
      </c>
      <c r="B14" s="397" t="s">
        <v>207</v>
      </c>
      <c r="C14" s="341"/>
      <c r="D14" s="116">
        <v>2016</v>
      </c>
      <c r="E14" s="125"/>
      <c r="F14" s="126"/>
      <c r="G14" s="125"/>
      <c r="H14" s="126"/>
      <c r="I14" s="125"/>
      <c r="J14" s="126"/>
      <c r="K14" s="125"/>
      <c r="L14" s="126"/>
      <c r="M14" s="125"/>
      <c r="N14" s="126"/>
      <c r="O14" s="125"/>
      <c r="P14" s="126"/>
      <c r="Q14" s="125"/>
      <c r="R14" s="126"/>
      <c r="S14" s="125"/>
      <c r="T14" s="126"/>
      <c r="U14" s="125"/>
      <c r="V14" s="126"/>
      <c r="W14" s="125"/>
      <c r="X14" s="126"/>
      <c r="Y14" s="125"/>
      <c r="Z14" s="126"/>
      <c r="AA14" s="125"/>
      <c r="AB14" s="127"/>
      <c r="AC14" s="31">
        <f t="shared" si="0"/>
        <v>0</v>
      </c>
      <c r="AD14" s="107">
        <f t="shared" si="1"/>
        <v>0</v>
      </c>
    </row>
    <row r="15" spans="1:30" x14ac:dyDescent="0.25">
      <c r="A15" s="308"/>
      <c r="B15" s="398"/>
      <c r="C15" s="342"/>
      <c r="D15" s="116">
        <v>2017</v>
      </c>
      <c r="E15" s="125"/>
      <c r="F15" s="126"/>
      <c r="G15" s="125"/>
      <c r="H15" s="126"/>
      <c r="I15" s="125"/>
      <c r="J15" s="126"/>
      <c r="K15" s="125"/>
      <c r="L15" s="126"/>
      <c r="M15" s="125"/>
      <c r="N15" s="126"/>
      <c r="O15" s="125"/>
      <c r="P15" s="126"/>
      <c r="Q15" s="125"/>
      <c r="R15" s="126"/>
      <c r="S15" s="125"/>
      <c r="T15" s="126"/>
      <c r="U15" s="125"/>
      <c r="V15" s="126"/>
      <c r="W15" s="125"/>
      <c r="X15" s="126"/>
      <c r="Y15" s="125"/>
      <c r="Z15" s="126"/>
      <c r="AA15" s="125"/>
      <c r="AB15" s="127"/>
      <c r="AC15" s="31">
        <f t="shared" si="0"/>
        <v>0</v>
      </c>
      <c r="AD15" s="107">
        <f t="shared" si="1"/>
        <v>0</v>
      </c>
    </row>
    <row r="16" spans="1:30" x14ac:dyDescent="0.25">
      <c r="A16" s="308"/>
      <c r="B16" s="398"/>
      <c r="C16" s="342"/>
      <c r="D16" s="116">
        <v>2018</v>
      </c>
      <c r="E16" s="125"/>
      <c r="F16" s="126"/>
      <c r="G16" s="125"/>
      <c r="H16" s="126"/>
      <c r="I16" s="125"/>
      <c r="J16" s="126"/>
      <c r="K16" s="125"/>
      <c r="L16" s="126"/>
      <c r="M16" s="125"/>
      <c r="N16" s="126"/>
      <c r="O16" s="125"/>
      <c r="P16" s="126"/>
      <c r="Q16" s="125"/>
      <c r="R16" s="126"/>
      <c r="S16" s="125"/>
      <c r="T16" s="126"/>
      <c r="U16" s="125"/>
      <c r="V16" s="126"/>
      <c r="W16" s="125"/>
      <c r="X16" s="126"/>
      <c r="Y16" s="125"/>
      <c r="Z16" s="126"/>
      <c r="AA16" s="125"/>
      <c r="AB16" s="127"/>
      <c r="AC16" s="31">
        <f t="shared" si="0"/>
        <v>0</v>
      </c>
      <c r="AD16" s="107">
        <f t="shared" si="1"/>
        <v>0</v>
      </c>
    </row>
    <row r="17" spans="1:30" x14ac:dyDescent="0.25">
      <c r="A17" s="308"/>
      <c r="B17" s="398"/>
      <c r="C17" s="342"/>
      <c r="D17" s="116">
        <v>2019</v>
      </c>
      <c r="E17" s="125"/>
      <c r="F17" s="126"/>
      <c r="G17" s="125"/>
      <c r="H17" s="126"/>
      <c r="I17" s="125"/>
      <c r="J17" s="126"/>
      <c r="K17" s="125"/>
      <c r="L17" s="126"/>
      <c r="M17" s="125"/>
      <c r="N17" s="126"/>
      <c r="O17" s="125"/>
      <c r="P17" s="126"/>
      <c r="Q17" s="125"/>
      <c r="R17" s="126"/>
      <c r="S17" s="125"/>
      <c r="T17" s="126"/>
      <c r="U17" s="125"/>
      <c r="V17" s="126"/>
      <c r="W17" s="125"/>
      <c r="X17" s="126"/>
      <c r="Y17" s="125"/>
      <c r="Z17" s="126"/>
      <c r="AA17" s="125"/>
      <c r="AB17" s="127"/>
      <c r="AC17" s="31">
        <f t="shared" si="0"/>
        <v>0</v>
      </c>
      <c r="AD17" s="107">
        <f t="shared" si="1"/>
        <v>0</v>
      </c>
    </row>
    <row r="18" spans="1:30" x14ac:dyDescent="0.25">
      <c r="A18" s="308"/>
      <c r="B18" s="398"/>
      <c r="C18" s="342"/>
      <c r="D18" s="116">
        <v>2020</v>
      </c>
      <c r="E18" s="125"/>
      <c r="F18" s="126"/>
      <c r="G18" s="125"/>
      <c r="H18" s="126"/>
      <c r="I18" s="125"/>
      <c r="J18" s="126"/>
      <c r="K18" s="125"/>
      <c r="L18" s="126"/>
      <c r="M18" s="125"/>
      <c r="N18" s="126"/>
      <c r="O18" s="125"/>
      <c r="P18" s="126"/>
      <c r="Q18" s="125"/>
      <c r="R18" s="126"/>
      <c r="S18" s="125"/>
      <c r="T18" s="126"/>
      <c r="U18" s="125"/>
      <c r="V18" s="126"/>
      <c r="W18" s="125"/>
      <c r="X18" s="126"/>
      <c r="Y18" s="125"/>
      <c r="Z18" s="126"/>
      <c r="AA18" s="125"/>
      <c r="AB18" s="127"/>
      <c r="AC18" s="31">
        <f t="shared" si="0"/>
        <v>0</v>
      </c>
      <c r="AD18" s="107">
        <f t="shared" si="1"/>
        <v>0</v>
      </c>
    </row>
    <row r="19" spans="1:30" x14ac:dyDescent="0.25">
      <c r="A19" s="308"/>
      <c r="B19" s="398"/>
      <c r="C19" s="342"/>
      <c r="D19" s="116">
        <v>2021</v>
      </c>
      <c r="E19" s="125"/>
      <c r="F19" s="126"/>
      <c r="G19" s="125"/>
      <c r="H19" s="126"/>
      <c r="I19" s="125"/>
      <c r="J19" s="126"/>
      <c r="K19" s="125"/>
      <c r="L19" s="126"/>
      <c r="M19" s="125"/>
      <c r="N19" s="126"/>
      <c r="O19" s="125"/>
      <c r="P19" s="126"/>
      <c r="Q19" s="125"/>
      <c r="R19" s="126"/>
      <c r="S19" s="125"/>
      <c r="T19" s="126"/>
      <c r="U19" s="125"/>
      <c r="V19" s="126"/>
      <c r="W19" s="125"/>
      <c r="X19" s="126"/>
      <c r="Y19" s="125"/>
      <c r="Z19" s="126"/>
      <c r="AA19" s="125"/>
      <c r="AB19" s="127"/>
      <c r="AC19" s="31">
        <f t="shared" si="0"/>
        <v>0</v>
      </c>
      <c r="AD19" s="107">
        <f t="shared" si="1"/>
        <v>0</v>
      </c>
    </row>
    <row r="20" spans="1:30" x14ac:dyDescent="0.25">
      <c r="A20" s="308"/>
      <c r="B20" s="398"/>
      <c r="C20" s="342"/>
      <c r="D20" s="116">
        <v>2022</v>
      </c>
      <c r="E20" s="125"/>
      <c r="F20" s="126"/>
      <c r="G20" s="125"/>
      <c r="H20" s="126"/>
      <c r="I20" s="125"/>
      <c r="J20" s="126"/>
      <c r="K20" s="125"/>
      <c r="L20" s="126"/>
      <c r="M20" s="125"/>
      <c r="N20" s="126"/>
      <c r="O20" s="125"/>
      <c r="P20" s="126"/>
      <c r="Q20" s="125"/>
      <c r="R20" s="126"/>
      <c r="S20" s="125"/>
      <c r="T20" s="126"/>
      <c r="U20" s="125"/>
      <c r="V20" s="126"/>
      <c r="W20" s="125"/>
      <c r="X20" s="126"/>
      <c r="Y20" s="125"/>
      <c r="Z20" s="126"/>
      <c r="AA20" s="125"/>
      <c r="AB20" s="127"/>
      <c r="AC20" s="31">
        <f t="shared" si="0"/>
        <v>0</v>
      </c>
      <c r="AD20" s="107">
        <f t="shared" si="1"/>
        <v>0</v>
      </c>
    </row>
    <row r="21" spans="1:30" x14ac:dyDescent="0.25">
      <c r="A21" s="309"/>
      <c r="B21" s="399"/>
      <c r="C21" s="343"/>
      <c r="D21" s="116">
        <v>2023</v>
      </c>
      <c r="E21" s="125"/>
      <c r="F21" s="126"/>
      <c r="G21" s="125"/>
      <c r="H21" s="126"/>
      <c r="I21" s="125"/>
      <c r="J21" s="126"/>
      <c r="K21" s="125"/>
      <c r="L21" s="126"/>
      <c r="M21" s="125"/>
      <c r="N21" s="126"/>
      <c r="O21" s="125"/>
      <c r="P21" s="126"/>
      <c r="Q21" s="125"/>
      <c r="R21" s="126"/>
      <c r="S21" s="125"/>
      <c r="T21" s="126"/>
      <c r="U21" s="125"/>
      <c r="V21" s="126"/>
      <c r="W21" s="125"/>
      <c r="X21" s="126"/>
      <c r="Y21" s="125"/>
      <c r="Z21" s="126"/>
      <c r="AA21" s="125"/>
      <c r="AB21" s="127"/>
      <c r="AC21" s="31">
        <f t="shared" si="0"/>
        <v>0</v>
      </c>
      <c r="AD21" s="107">
        <f t="shared" si="1"/>
        <v>0</v>
      </c>
    </row>
    <row r="22" spans="1:30" x14ac:dyDescent="0.25">
      <c r="A22" s="301">
        <v>3</v>
      </c>
      <c r="B22" s="400" t="s">
        <v>207</v>
      </c>
      <c r="C22" s="304"/>
      <c r="D22" s="114">
        <v>2016</v>
      </c>
      <c r="E22" s="47"/>
      <c r="F22" s="105"/>
      <c r="G22" s="47"/>
      <c r="H22" s="105"/>
      <c r="I22" s="47"/>
      <c r="J22" s="105"/>
      <c r="K22" s="47"/>
      <c r="L22" s="105"/>
      <c r="M22" s="47"/>
      <c r="N22" s="105"/>
      <c r="O22" s="47"/>
      <c r="P22" s="105"/>
      <c r="Q22" s="47"/>
      <c r="R22" s="105"/>
      <c r="S22" s="47"/>
      <c r="T22" s="105"/>
      <c r="U22" s="47"/>
      <c r="V22" s="105"/>
      <c r="W22" s="47"/>
      <c r="X22" s="105"/>
      <c r="Y22" s="47"/>
      <c r="Z22" s="105"/>
      <c r="AA22" s="47"/>
      <c r="AB22" s="109"/>
      <c r="AC22" s="30">
        <f t="shared" si="0"/>
        <v>0</v>
      </c>
      <c r="AD22" s="106">
        <f t="shared" si="1"/>
        <v>0</v>
      </c>
    </row>
    <row r="23" spans="1:30" x14ac:dyDescent="0.25">
      <c r="A23" s="302"/>
      <c r="B23" s="401"/>
      <c r="C23" s="305"/>
      <c r="D23" s="114">
        <v>2017</v>
      </c>
      <c r="E23" s="47"/>
      <c r="F23" s="105"/>
      <c r="G23" s="47"/>
      <c r="H23" s="105"/>
      <c r="I23" s="47"/>
      <c r="J23" s="105"/>
      <c r="K23" s="47"/>
      <c r="L23" s="105"/>
      <c r="M23" s="47"/>
      <c r="N23" s="105"/>
      <c r="O23" s="47"/>
      <c r="P23" s="105"/>
      <c r="Q23" s="47"/>
      <c r="R23" s="105"/>
      <c r="S23" s="47"/>
      <c r="T23" s="105"/>
      <c r="U23" s="47"/>
      <c r="V23" s="105"/>
      <c r="W23" s="47"/>
      <c r="X23" s="105"/>
      <c r="Y23" s="47"/>
      <c r="Z23" s="105"/>
      <c r="AA23" s="47"/>
      <c r="AB23" s="109"/>
      <c r="AC23" s="30">
        <f t="shared" ref="AC23:AC53" si="2">E23+G23+I23+K23+M23+O23+Q23+S23+U23+W23+Y23+AA23</f>
        <v>0</v>
      </c>
      <c r="AD23" s="106">
        <f t="shared" ref="AD23:AD53" si="3">F23+H23+J23+L23+N23+P23+R23+T23+V23+X23+Z23+AB23</f>
        <v>0</v>
      </c>
    </row>
    <row r="24" spans="1:30" x14ac:dyDescent="0.25">
      <c r="A24" s="302"/>
      <c r="B24" s="401"/>
      <c r="C24" s="305"/>
      <c r="D24" s="114">
        <v>2018</v>
      </c>
      <c r="E24" s="47"/>
      <c r="F24" s="105"/>
      <c r="G24" s="47"/>
      <c r="H24" s="105"/>
      <c r="I24" s="47"/>
      <c r="J24" s="105"/>
      <c r="K24" s="47"/>
      <c r="L24" s="105"/>
      <c r="M24" s="47"/>
      <c r="N24" s="105"/>
      <c r="O24" s="47"/>
      <c r="P24" s="105"/>
      <c r="Q24" s="47"/>
      <c r="R24" s="105"/>
      <c r="S24" s="47"/>
      <c r="T24" s="105"/>
      <c r="U24" s="47"/>
      <c r="V24" s="105"/>
      <c r="W24" s="47"/>
      <c r="X24" s="105"/>
      <c r="Y24" s="47"/>
      <c r="Z24" s="105"/>
      <c r="AA24" s="47"/>
      <c r="AB24" s="109"/>
      <c r="AC24" s="30">
        <f t="shared" si="2"/>
        <v>0</v>
      </c>
      <c r="AD24" s="106">
        <f t="shared" si="3"/>
        <v>0</v>
      </c>
    </row>
    <row r="25" spans="1:30" x14ac:dyDescent="0.25">
      <c r="A25" s="302"/>
      <c r="B25" s="401"/>
      <c r="C25" s="305"/>
      <c r="D25" s="114">
        <v>2019</v>
      </c>
      <c r="E25" s="47"/>
      <c r="F25" s="105"/>
      <c r="G25" s="47"/>
      <c r="H25" s="105"/>
      <c r="I25" s="47"/>
      <c r="J25" s="105"/>
      <c r="K25" s="47"/>
      <c r="L25" s="105"/>
      <c r="M25" s="47"/>
      <c r="N25" s="105"/>
      <c r="O25" s="47"/>
      <c r="P25" s="105"/>
      <c r="Q25" s="47"/>
      <c r="R25" s="105"/>
      <c r="S25" s="47"/>
      <c r="T25" s="105"/>
      <c r="U25" s="47"/>
      <c r="V25" s="105"/>
      <c r="W25" s="47"/>
      <c r="X25" s="105"/>
      <c r="Y25" s="47"/>
      <c r="Z25" s="105"/>
      <c r="AA25" s="47"/>
      <c r="AB25" s="109"/>
      <c r="AC25" s="30">
        <f t="shared" si="2"/>
        <v>0</v>
      </c>
      <c r="AD25" s="106">
        <f t="shared" si="3"/>
        <v>0</v>
      </c>
    </row>
    <row r="26" spans="1:30" x14ac:dyDescent="0.25">
      <c r="A26" s="302"/>
      <c r="B26" s="401"/>
      <c r="C26" s="305"/>
      <c r="D26" s="114">
        <v>2020</v>
      </c>
      <c r="E26" s="47"/>
      <c r="F26" s="105"/>
      <c r="G26" s="47"/>
      <c r="H26" s="105"/>
      <c r="I26" s="47"/>
      <c r="J26" s="105"/>
      <c r="K26" s="47"/>
      <c r="L26" s="105"/>
      <c r="M26" s="47"/>
      <c r="N26" s="105"/>
      <c r="O26" s="47"/>
      <c r="P26" s="105"/>
      <c r="Q26" s="47"/>
      <c r="R26" s="105"/>
      <c r="S26" s="47"/>
      <c r="T26" s="105"/>
      <c r="U26" s="47"/>
      <c r="V26" s="105"/>
      <c r="W26" s="47"/>
      <c r="X26" s="105"/>
      <c r="Y26" s="47"/>
      <c r="Z26" s="105"/>
      <c r="AA26" s="47"/>
      <c r="AB26" s="109"/>
      <c r="AC26" s="30">
        <f t="shared" si="2"/>
        <v>0</v>
      </c>
      <c r="AD26" s="106">
        <f t="shared" si="3"/>
        <v>0</v>
      </c>
    </row>
    <row r="27" spans="1:30" x14ac:dyDescent="0.25">
      <c r="A27" s="302"/>
      <c r="B27" s="401"/>
      <c r="C27" s="305"/>
      <c r="D27" s="114">
        <v>2021</v>
      </c>
      <c r="E27" s="47"/>
      <c r="F27" s="105"/>
      <c r="G27" s="47"/>
      <c r="H27" s="105"/>
      <c r="I27" s="47"/>
      <c r="J27" s="105"/>
      <c r="K27" s="47"/>
      <c r="L27" s="105"/>
      <c r="M27" s="47"/>
      <c r="N27" s="105"/>
      <c r="O27" s="47"/>
      <c r="P27" s="105"/>
      <c r="Q27" s="47"/>
      <c r="R27" s="105"/>
      <c r="S27" s="47"/>
      <c r="T27" s="105"/>
      <c r="U27" s="47"/>
      <c r="V27" s="105"/>
      <c r="W27" s="47"/>
      <c r="X27" s="105"/>
      <c r="Y27" s="47"/>
      <c r="Z27" s="105"/>
      <c r="AA27" s="47"/>
      <c r="AB27" s="109"/>
      <c r="AC27" s="30">
        <f t="shared" si="2"/>
        <v>0</v>
      </c>
      <c r="AD27" s="106">
        <f t="shared" si="3"/>
        <v>0</v>
      </c>
    </row>
    <row r="28" spans="1:30" x14ac:dyDescent="0.25">
      <c r="A28" s="302"/>
      <c r="B28" s="401"/>
      <c r="C28" s="305"/>
      <c r="D28" s="114">
        <v>2022</v>
      </c>
      <c r="E28" s="47"/>
      <c r="F28" s="105"/>
      <c r="G28" s="47"/>
      <c r="H28" s="105"/>
      <c r="I28" s="47"/>
      <c r="J28" s="105"/>
      <c r="K28" s="47"/>
      <c r="L28" s="105"/>
      <c r="M28" s="47"/>
      <c r="N28" s="105"/>
      <c r="O28" s="47"/>
      <c r="P28" s="105"/>
      <c r="Q28" s="47"/>
      <c r="R28" s="105"/>
      <c r="S28" s="47"/>
      <c r="T28" s="105"/>
      <c r="U28" s="47"/>
      <c r="V28" s="105"/>
      <c r="W28" s="47"/>
      <c r="X28" s="105"/>
      <c r="Y28" s="47"/>
      <c r="Z28" s="105"/>
      <c r="AA28" s="47"/>
      <c r="AB28" s="109"/>
      <c r="AC28" s="30">
        <f t="shared" si="2"/>
        <v>0</v>
      </c>
      <c r="AD28" s="106">
        <f t="shared" si="3"/>
        <v>0</v>
      </c>
    </row>
    <row r="29" spans="1:30" x14ac:dyDescent="0.25">
      <c r="A29" s="303"/>
      <c r="B29" s="402"/>
      <c r="C29" s="306"/>
      <c r="D29" s="114">
        <v>2023</v>
      </c>
      <c r="E29" s="47"/>
      <c r="F29" s="105"/>
      <c r="G29" s="47"/>
      <c r="H29" s="105"/>
      <c r="I29" s="47"/>
      <c r="J29" s="105"/>
      <c r="K29" s="47"/>
      <c r="L29" s="105"/>
      <c r="M29" s="47"/>
      <c r="N29" s="105"/>
      <c r="O29" s="47"/>
      <c r="P29" s="105"/>
      <c r="Q29" s="47"/>
      <c r="R29" s="105"/>
      <c r="S29" s="47"/>
      <c r="T29" s="105"/>
      <c r="U29" s="47"/>
      <c r="V29" s="105"/>
      <c r="W29" s="47"/>
      <c r="X29" s="105"/>
      <c r="Y29" s="47"/>
      <c r="Z29" s="105"/>
      <c r="AA29" s="47"/>
      <c r="AB29" s="109"/>
      <c r="AC29" s="30">
        <f t="shared" si="2"/>
        <v>0</v>
      </c>
      <c r="AD29" s="106">
        <f t="shared" si="3"/>
        <v>0</v>
      </c>
    </row>
    <row r="30" spans="1:30" x14ac:dyDescent="0.25">
      <c r="A30" s="307">
        <v>4</v>
      </c>
      <c r="B30" s="397" t="s">
        <v>207</v>
      </c>
      <c r="C30" s="341"/>
      <c r="D30" s="116">
        <v>2016</v>
      </c>
      <c r="E30" s="125"/>
      <c r="F30" s="126"/>
      <c r="G30" s="125"/>
      <c r="H30" s="126"/>
      <c r="I30" s="125"/>
      <c r="J30" s="126"/>
      <c r="K30" s="125"/>
      <c r="L30" s="126"/>
      <c r="M30" s="125"/>
      <c r="N30" s="126"/>
      <c r="O30" s="125"/>
      <c r="P30" s="126"/>
      <c r="Q30" s="125"/>
      <c r="R30" s="126"/>
      <c r="S30" s="125"/>
      <c r="T30" s="126"/>
      <c r="U30" s="125"/>
      <c r="V30" s="126"/>
      <c r="W30" s="125"/>
      <c r="X30" s="126"/>
      <c r="Y30" s="125"/>
      <c r="Z30" s="126"/>
      <c r="AA30" s="125"/>
      <c r="AB30" s="127"/>
      <c r="AC30" s="31">
        <f t="shared" si="2"/>
        <v>0</v>
      </c>
      <c r="AD30" s="107">
        <f t="shared" si="3"/>
        <v>0</v>
      </c>
    </row>
    <row r="31" spans="1:30" x14ac:dyDescent="0.25">
      <c r="A31" s="308"/>
      <c r="B31" s="398"/>
      <c r="C31" s="342"/>
      <c r="D31" s="116">
        <v>2017</v>
      </c>
      <c r="E31" s="125"/>
      <c r="F31" s="126"/>
      <c r="G31" s="125"/>
      <c r="H31" s="126"/>
      <c r="I31" s="125"/>
      <c r="J31" s="126"/>
      <c r="K31" s="125"/>
      <c r="L31" s="126"/>
      <c r="M31" s="125"/>
      <c r="N31" s="126"/>
      <c r="O31" s="125"/>
      <c r="P31" s="126"/>
      <c r="Q31" s="125"/>
      <c r="R31" s="126"/>
      <c r="S31" s="125"/>
      <c r="T31" s="126"/>
      <c r="U31" s="125"/>
      <c r="V31" s="126"/>
      <c r="W31" s="125"/>
      <c r="X31" s="126"/>
      <c r="Y31" s="125"/>
      <c r="Z31" s="126"/>
      <c r="AA31" s="125"/>
      <c r="AB31" s="127"/>
      <c r="AC31" s="31">
        <f t="shared" si="2"/>
        <v>0</v>
      </c>
      <c r="AD31" s="107">
        <f t="shared" si="3"/>
        <v>0</v>
      </c>
    </row>
    <row r="32" spans="1:30" x14ac:dyDescent="0.25">
      <c r="A32" s="308"/>
      <c r="B32" s="398"/>
      <c r="C32" s="342"/>
      <c r="D32" s="116">
        <v>2018</v>
      </c>
      <c r="E32" s="125"/>
      <c r="F32" s="126"/>
      <c r="G32" s="125"/>
      <c r="H32" s="126"/>
      <c r="I32" s="125"/>
      <c r="J32" s="126"/>
      <c r="K32" s="125"/>
      <c r="L32" s="126"/>
      <c r="M32" s="125"/>
      <c r="N32" s="126"/>
      <c r="O32" s="125"/>
      <c r="P32" s="126"/>
      <c r="Q32" s="125"/>
      <c r="R32" s="126"/>
      <c r="S32" s="125"/>
      <c r="T32" s="126"/>
      <c r="U32" s="125"/>
      <c r="V32" s="126"/>
      <c r="W32" s="125"/>
      <c r="X32" s="126"/>
      <c r="Y32" s="125"/>
      <c r="Z32" s="126"/>
      <c r="AA32" s="125"/>
      <c r="AB32" s="127"/>
      <c r="AC32" s="31">
        <f t="shared" si="2"/>
        <v>0</v>
      </c>
      <c r="AD32" s="107">
        <f t="shared" si="3"/>
        <v>0</v>
      </c>
    </row>
    <row r="33" spans="1:30" x14ac:dyDescent="0.25">
      <c r="A33" s="308"/>
      <c r="B33" s="398"/>
      <c r="C33" s="342"/>
      <c r="D33" s="116">
        <v>2019</v>
      </c>
      <c r="E33" s="125"/>
      <c r="F33" s="126"/>
      <c r="G33" s="125"/>
      <c r="H33" s="126"/>
      <c r="I33" s="125"/>
      <c r="J33" s="126"/>
      <c r="K33" s="125"/>
      <c r="L33" s="126"/>
      <c r="M33" s="125"/>
      <c r="N33" s="126"/>
      <c r="O33" s="125"/>
      <c r="P33" s="126"/>
      <c r="Q33" s="125"/>
      <c r="R33" s="126"/>
      <c r="S33" s="125"/>
      <c r="T33" s="126"/>
      <c r="U33" s="125"/>
      <c r="V33" s="126"/>
      <c r="W33" s="125"/>
      <c r="X33" s="126"/>
      <c r="Y33" s="125"/>
      <c r="Z33" s="126"/>
      <c r="AA33" s="125"/>
      <c r="AB33" s="127"/>
      <c r="AC33" s="31">
        <f t="shared" si="2"/>
        <v>0</v>
      </c>
      <c r="AD33" s="107">
        <f t="shared" si="3"/>
        <v>0</v>
      </c>
    </row>
    <row r="34" spans="1:30" x14ac:dyDescent="0.25">
      <c r="A34" s="308"/>
      <c r="B34" s="398"/>
      <c r="C34" s="342"/>
      <c r="D34" s="116">
        <v>2020</v>
      </c>
      <c r="E34" s="125"/>
      <c r="F34" s="126"/>
      <c r="G34" s="125"/>
      <c r="H34" s="126"/>
      <c r="I34" s="125"/>
      <c r="J34" s="126"/>
      <c r="K34" s="125"/>
      <c r="L34" s="126"/>
      <c r="M34" s="125"/>
      <c r="N34" s="126"/>
      <c r="O34" s="125"/>
      <c r="P34" s="126"/>
      <c r="Q34" s="125"/>
      <c r="R34" s="126"/>
      <c r="S34" s="125"/>
      <c r="T34" s="126"/>
      <c r="U34" s="125"/>
      <c r="V34" s="126"/>
      <c r="W34" s="125"/>
      <c r="X34" s="126"/>
      <c r="Y34" s="125"/>
      <c r="Z34" s="126"/>
      <c r="AA34" s="125"/>
      <c r="AB34" s="127"/>
      <c r="AC34" s="31">
        <f t="shared" si="2"/>
        <v>0</v>
      </c>
      <c r="AD34" s="107">
        <f t="shared" si="3"/>
        <v>0</v>
      </c>
    </row>
    <row r="35" spans="1:30" x14ac:dyDescent="0.25">
      <c r="A35" s="308"/>
      <c r="B35" s="398"/>
      <c r="C35" s="342"/>
      <c r="D35" s="116">
        <v>2021</v>
      </c>
      <c r="E35" s="125"/>
      <c r="F35" s="126"/>
      <c r="G35" s="125"/>
      <c r="H35" s="126"/>
      <c r="I35" s="125"/>
      <c r="J35" s="126"/>
      <c r="K35" s="125"/>
      <c r="L35" s="126"/>
      <c r="M35" s="125"/>
      <c r="N35" s="126"/>
      <c r="O35" s="125"/>
      <c r="P35" s="126"/>
      <c r="Q35" s="125"/>
      <c r="R35" s="126"/>
      <c r="S35" s="125"/>
      <c r="T35" s="126"/>
      <c r="U35" s="125"/>
      <c r="V35" s="126"/>
      <c r="W35" s="125"/>
      <c r="X35" s="126"/>
      <c r="Y35" s="125"/>
      <c r="Z35" s="126"/>
      <c r="AA35" s="125"/>
      <c r="AB35" s="127"/>
      <c r="AC35" s="31">
        <f t="shared" si="2"/>
        <v>0</v>
      </c>
      <c r="AD35" s="107">
        <f t="shared" si="3"/>
        <v>0</v>
      </c>
    </row>
    <row r="36" spans="1:30" x14ac:dyDescent="0.25">
      <c r="A36" s="308"/>
      <c r="B36" s="398"/>
      <c r="C36" s="342"/>
      <c r="D36" s="116">
        <v>2022</v>
      </c>
      <c r="E36" s="125"/>
      <c r="F36" s="126"/>
      <c r="G36" s="125"/>
      <c r="H36" s="126"/>
      <c r="I36" s="125"/>
      <c r="J36" s="126"/>
      <c r="K36" s="125"/>
      <c r="L36" s="126"/>
      <c r="M36" s="125"/>
      <c r="N36" s="126"/>
      <c r="O36" s="125"/>
      <c r="P36" s="126"/>
      <c r="Q36" s="125"/>
      <c r="R36" s="126"/>
      <c r="S36" s="125"/>
      <c r="T36" s="126"/>
      <c r="U36" s="125"/>
      <c r="V36" s="126"/>
      <c r="W36" s="125"/>
      <c r="X36" s="126"/>
      <c r="Y36" s="125"/>
      <c r="Z36" s="126"/>
      <c r="AA36" s="125"/>
      <c r="AB36" s="127"/>
      <c r="AC36" s="31">
        <f t="shared" si="2"/>
        <v>0</v>
      </c>
      <c r="AD36" s="107">
        <f t="shared" si="3"/>
        <v>0</v>
      </c>
    </row>
    <row r="37" spans="1:30" x14ac:dyDescent="0.25">
      <c r="A37" s="309"/>
      <c r="B37" s="399"/>
      <c r="C37" s="343"/>
      <c r="D37" s="116">
        <v>2023</v>
      </c>
      <c r="E37" s="125"/>
      <c r="F37" s="126"/>
      <c r="G37" s="125"/>
      <c r="H37" s="126"/>
      <c r="I37" s="125"/>
      <c r="J37" s="126"/>
      <c r="K37" s="125"/>
      <c r="L37" s="126"/>
      <c r="M37" s="125"/>
      <c r="N37" s="126"/>
      <c r="O37" s="125"/>
      <c r="P37" s="126"/>
      <c r="Q37" s="125"/>
      <c r="R37" s="126"/>
      <c r="S37" s="125"/>
      <c r="T37" s="126"/>
      <c r="U37" s="125"/>
      <c r="V37" s="126"/>
      <c r="W37" s="125"/>
      <c r="X37" s="126"/>
      <c r="Y37" s="125"/>
      <c r="Z37" s="126"/>
      <c r="AA37" s="125"/>
      <c r="AB37" s="127"/>
      <c r="AC37" s="31">
        <f t="shared" si="2"/>
        <v>0</v>
      </c>
      <c r="AD37" s="107">
        <f t="shared" si="3"/>
        <v>0</v>
      </c>
    </row>
    <row r="38" spans="1:30" x14ac:dyDescent="0.25">
      <c r="A38" s="301">
        <v>5</v>
      </c>
      <c r="B38" s="400" t="s">
        <v>207</v>
      </c>
      <c r="C38" s="304"/>
      <c r="D38" s="114">
        <v>2016</v>
      </c>
      <c r="E38" s="47"/>
      <c r="F38" s="105"/>
      <c r="G38" s="47"/>
      <c r="H38" s="105"/>
      <c r="I38" s="47"/>
      <c r="J38" s="105"/>
      <c r="K38" s="47"/>
      <c r="L38" s="105"/>
      <c r="M38" s="47"/>
      <c r="N38" s="105"/>
      <c r="O38" s="47"/>
      <c r="P38" s="105"/>
      <c r="Q38" s="47"/>
      <c r="R38" s="105"/>
      <c r="S38" s="47"/>
      <c r="T38" s="105"/>
      <c r="U38" s="47"/>
      <c r="V38" s="105"/>
      <c r="W38" s="47"/>
      <c r="X38" s="105"/>
      <c r="Y38" s="47"/>
      <c r="Z38" s="105"/>
      <c r="AA38" s="47"/>
      <c r="AB38" s="109"/>
      <c r="AC38" s="30">
        <f t="shared" si="2"/>
        <v>0</v>
      </c>
      <c r="AD38" s="106">
        <f t="shared" si="3"/>
        <v>0</v>
      </c>
    </row>
    <row r="39" spans="1:30" x14ac:dyDescent="0.25">
      <c r="A39" s="302"/>
      <c r="B39" s="401"/>
      <c r="C39" s="305"/>
      <c r="D39" s="114">
        <v>2017</v>
      </c>
      <c r="E39" s="47"/>
      <c r="F39" s="105"/>
      <c r="G39" s="47"/>
      <c r="H39" s="105"/>
      <c r="I39" s="47"/>
      <c r="J39" s="105"/>
      <c r="K39" s="47"/>
      <c r="L39" s="105"/>
      <c r="M39" s="47"/>
      <c r="N39" s="105"/>
      <c r="O39" s="47"/>
      <c r="P39" s="105"/>
      <c r="Q39" s="47"/>
      <c r="R39" s="105"/>
      <c r="S39" s="47"/>
      <c r="T39" s="105"/>
      <c r="U39" s="47"/>
      <c r="V39" s="105"/>
      <c r="W39" s="47"/>
      <c r="X39" s="105"/>
      <c r="Y39" s="47"/>
      <c r="Z39" s="105"/>
      <c r="AA39" s="47"/>
      <c r="AB39" s="109"/>
      <c r="AC39" s="30">
        <f t="shared" si="2"/>
        <v>0</v>
      </c>
      <c r="AD39" s="106">
        <f t="shared" si="3"/>
        <v>0</v>
      </c>
    </row>
    <row r="40" spans="1:30" x14ac:dyDescent="0.25">
      <c r="A40" s="302"/>
      <c r="B40" s="401"/>
      <c r="C40" s="305"/>
      <c r="D40" s="114">
        <v>2018</v>
      </c>
      <c r="E40" s="47"/>
      <c r="F40" s="105"/>
      <c r="G40" s="47"/>
      <c r="H40" s="105"/>
      <c r="I40" s="47"/>
      <c r="J40" s="105"/>
      <c r="K40" s="47"/>
      <c r="L40" s="105"/>
      <c r="M40" s="47"/>
      <c r="N40" s="105"/>
      <c r="O40" s="47"/>
      <c r="P40" s="105"/>
      <c r="Q40" s="47"/>
      <c r="R40" s="105"/>
      <c r="S40" s="47"/>
      <c r="T40" s="105"/>
      <c r="U40" s="47"/>
      <c r="V40" s="105"/>
      <c r="W40" s="47"/>
      <c r="X40" s="105"/>
      <c r="Y40" s="47"/>
      <c r="Z40" s="105"/>
      <c r="AA40" s="47"/>
      <c r="AB40" s="109"/>
      <c r="AC40" s="30">
        <f t="shared" si="2"/>
        <v>0</v>
      </c>
      <c r="AD40" s="106">
        <f t="shared" si="3"/>
        <v>0</v>
      </c>
    </row>
    <row r="41" spans="1:30" x14ac:dyDescent="0.25">
      <c r="A41" s="302"/>
      <c r="B41" s="401"/>
      <c r="C41" s="305"/>
      <c r="D41" s="114">
        <v>2019</v>
      </c>
      <c r="E41" s="47"/>
      <c r="F41" s="105"/>
      <c r="G41" s="47"/>
      <c r="H41" s="105"/>
      <c r="I41" s="47"/>
      <c r="J41" s="105"/>
      <c r="K41" s="47"/>
      <c r="L41" s="105"/>
      <c r="M41" s="47"/>
      <c r="N41" s="105"/>
      <c r="O41" s="47"/>
      <c r="P41" s="105"/>
      <c r="Q41" s="47"/>
      <c r="R41" s="105"/>
      <c r="S41" s="47"/>
      <c r="T41" s="105"/>
      <c r="U41" s="47"/>
      <c r="V41" s="105"/>
      <c r="W41" s="47"/>
      <c r="X41" s="105"/>
      <c r="Y41" s="47"/>
      <c r="Z41" s="105"/>
      <c r="AA41" s="47"/>
      <c r="AB41" s="109"/>
      <c r="AC41" s="30">
        <f t="shared" si="2"/>
        <v>0</v>
      </c>
      <c r="AD41" s="106">
        <f t="shared" si="3"/>
        <v>0</v>
      </c>
    </row>
    <row r="42" spans="1:30" x14ac:dyDescent="0.25">
      <c r="A42" s="302"/>
      <c r="B42" s="401"/>
      <c r="C42" s="305"/>
      <c r="D42" s="114">
        <v>2020</v>
      </c>
      <c r="E42" s="47"/>
      <c r="F42" s="105"/>
      <c r="G42" s="47"/>
      <c r="H42" s="105"/>
      <c r="I42" s="47"/>
      <c r="J42" s="105"/>
      <c r="K42" s="47"/>
      <c r="L42" s="105"/>
      <c r="M42" s="47"/>
      <c r="N42" s="105"/>
      <c r="O42" s="47"/>
      <c r="P42" s="105"/>
      <c r="Q42" s="47"/>
      <c r="R42" s="105"/>
      <c r="S42" s="47"/>
      <c r="T42" s="105"/>
      <c r="U42" s="47"/>
      <c r="V42" s="105"/>
      <c r="W42" s="47"/>
      <c r="X42" s="105"/>
      <c r="Y42" s="47"/>
      <c r="Z42" s="105"/>
      <c r="AA42" s="47"/>
      <c r="AB42" s="109"/>
      <c r="AC42" s="30">
        <f t="shared" si="2"/>
        <v>0</v>
      </c>
      <c r="AD42" s="106">
        <f t="shared" si="3"/>
        <v>0</v>
      </c>
    </row>
    <row r="43" spans="1:30" x14ac:dyDescent="0.25">
      <c r="A43" s="302"/>
      <c r="B43" s="401"/>
      <c r="C43" s="305"/>
      <c r="D43" s="114">
        <v>2021</v>
      </c>
      <c r="E43" s="47"/>
      <c r="F43" s="105"/>
      <c r="G43" s="47"/>
      <c r="H43" s="105"/>
      <c r="I43" s="47"/>
      <c r="J43" s="105"/>
      <c r="K43" s="47"/>
      <c r="L43" s="105"/>
      <c r="M43" s="47"/>
      <c r="N43" s="105"/>
      <c r="O43" s="47"/>
      <c r="P43" s="105"/>
      <c r="Q43" s="47"/>
      <c r="R43" s="105"/>
      <c r="S43" s="47"/>
      <c r="T43" s="105"/>
      <c r="U43" s="47"/>
      <c r="V43" s="105"/>
      <c r="W43" s="47"/>
      <c r="X43" s="105"/>
      <c r="Y43" s="47"/>
      <c r="Z43" s="105"/>
      <c r="AA43" s="47"/>
      <c r="AB43" s="109"/>
      <c r="AC43" s="30">
        <f t="shared" si="2"/>
        <v>0</v>
      </c>
      <c r="AD43" s="106">
        <f t="shared" si="3"/>
        <v>0</v>
      </c>
    </row>
    <row r="44" spans="1:30" x14ac:dyDescent="0.25">
      <c r="A44" s="302"/>
      <c r="B44" s="401"/>
      <c r="C44" s="305"/>
      <c r="D44" s="114">
        <v>2022</v>
      </c>
      <c r="E44" s="47"/>
      <c r="F44" s="105"/>
      <c r="G44" s="47"/>
      <c r="H44" s="105"/>
      <c r="I44" s="47"/>
      <c r="J44" s="105"/>
      <c r="K44" s="47"/>
      <c r="L44" s="105"/>
      <c r="M44" s="47"/>
      <c r="N44" s="105"/>
      <c r="O44" s="47"/>
      <c r="P44" s="105"/>
      <c r="Q44" s="47"/>
      <c r="R44" s="105"/>
      <c r="S44" s="47"/>
      <c r="T44" s="105"/>
      <c r="U44" s="47"/>
      <c r="V44" s="105"/>
      <c r="W44" s="47"/>
      <c r="X44" s="105"/>
      <c r="Y44" s="47"/>
      <c r="Z44" s="105"/>
      <c r="AA44" s="47"/>
      <c r="AB44" s="109"/>
      <c r="AC44" s="30">
        <f t="shared" si="2"/>
        <v>0</v>
      </c>
      <c r="AD44" s="106">
        <f t="shared" si="3"/>
        <v>0</v>
      </c>
    </row>
    <row r="45" spans="1:30" x14ac:dyDescent="0.25">
      <c r="A45" s="303"/>
      <c r="B45" s="402"/>
      <c r="C45" s="306"/>
      <c r="D45" s="114">
        <v>2023</v>
      </c>
      <c r="E45" s="47"/>
      <c r="F45" s="105"/>
      <c r="G45" s="47"/>
      <c r="H45" s="105"/>
      <c r="I45" s="47"/>
      <c r="J45" s="105"/>
      <c r="K45" s="47"/>
      <c r="L45" s="105"/>
      <c r="M45" s="47"/>
      <c r="N45" s="105"/>
      <c r="O45" s="47"/>
      <c r="P45" s="105"/>
      <c r="Q45" s="47"/>
      <c r="R45" s="105"/>
      <c r="S45" s="47"/>
      <c r="T45" s="105"/>
      <c r="U45" s="47"/>
      <c r="V45" s="105"/>
      <c r="W45" s="47"/>
      <c r="X45" s="105"/>
      <c r="Y45" s="47"/>
      <c r="Z45" s="105"/>
      <c r="AA45" s="47"/>
      <c r="AB45" s="109"/>
      <c r="AC45" s="30">
        <f t="shared" si="2"/>
        <v>0</v>
      </c>
      <c r="AD45" s="106">
        <f t="shared" si="3"/>
        <v>0</v>
      </c>
    </row>
    <row r="46" spans="1:30" x14ac:dyDescent="0.25">
      <c r="A46" s="307">
        <v>6</v>
      </c>
      <c r="B46" s="397" t="s">
        <v>207</v>
      </c>
      <c r="C46" s="341"/>
      <c r="D46" s="116">
        <v>2016</v>
      </c>
      <c r="E46" s="125"/>
      <c r="F46" s="126"/>
      <c r="G46" s="125"/>
      <c r="H46" s="126"/>
      <c r="I46" s="125"/>
      <c r="J46" s="126"/>
      <c r="K46" s="125"/>
      <c r="L46" s="126"/>
      <c r="M46" s="125"/>
      <c r="N46" s="126"/>
      <c r="O46" s="125"/>
      <c r="P46" s="126"/>
      <c r="Q46" s="125"/>
      <c r="R46" s="126"/>
      <c r="S46" s="125"/>
      <c r="T46" s="126"/>
      <c r="U46" s="125"/>
      <c r="V46" s="126"/>
      <c r="W46" s="125"/>
      <c r="X46" s="126"/>
      <c r="Y46" s="125"/>
      <c r="Z46" s="126"/>
      <c r="AA46" s="125"/>
      <c r="AB46" s="127"/>
      <c r="AC46" s="31">
        <f t="shared" si="2"/>
        <v>0</v>
      </c>
      <c r="AD46" s="107">
        <f t="shared" si="3"/>
        <v>0</v>
      </c>
    </row>
    <row r="47" spans="1:30" x14ac:dyDescent="0.25">
      <c r="A47" s="308"/>
      <c r="B47" s="398"/>
      <c r="C47" s="342"/>
      <c r="D47" s="116">
        <v>2017</v>
      </c>
      <c r="E47" s="125"/>
      <c r="F47" s="126"/>
      <c r="G47" s="125"/>
      <c r="H47" s="126"/>
      <c r="I47" s="125"/>
      <c r="J47" s="126"/>
      <c r="K47" s="125"/>
      <c r="L47" s="126"/>
      <c r="M47" s="125"/>
      <c r="N47" s="126"/>
      <c r="O47" s="125"/>
      <c r="P47" s="126"/>
      <c r="Q47" s="125"/>
      <c r="R47" s="126"/>
      <c r="S47" s="125"/>
      <c r="T47" s="126"/>
      <c r="U47" s="125"/>
      <c r="V47" s="126"/>
      <c r="W47" s="125"/>
      <c r="X47" s="126"/>
      <c r="Y47" s="125"/>
      <c r="Z47" s="126"/>
      <c r="AA47" s="125"/>
      <c r="AB47" s="127"/>
      <c r="AC47" s="31">
        <f t="shared" si="2"/>
        <v>0</v>
      </c>
      <c r="AD47" s="107">
        <f t="shared" si="3"/>
        <v>0</v>
      </c>
    </row>
    <row r="48" spans="1:30" x14ac:dyDescent="0.25">
      <c r="A48" s="308"/>
      <c r="B48" s="398"/>
      <c r="C48" s="342"/>
      <c r="D48" s="116">
        <v>2018</v>
      </c>
      <c r="E48" s="125"/>
      <c r="F48" s="126"/>
      <c r="G48" s="125"/>
      <c r="H48" s="126"/>
      <c r="I48" s="125"/>
      <c r="J48" s="126"/>
      <c r="K48" s="125"/>
      <c r="L48" s="126"/>
      <c r="M48" s="125"/>
      <c r="N48" s="126"/>
      <c r="O48" s="125"/>
      <c r="P48" s="126"/>
      <c r="Q48" s="125"/>
      <c r="R48" s="126"/>
      <c r="S48" s="125"/>
      <c r="T48" s="126"/>
      <c r="U48" s="125"/>
      <c r="V48" s="126"/>
      <c r="W48" s="125"/>
      <c r="X48" s="126"/>
      <c r="Y48" s="125"/>
      <c r="Z48" s="126"/>
      <c r="AA48" s="125"/>
      <c r="AB48" s="127"/>
      <c r="AC48" s="31">
        <f t="shared" si="2"/>
        <v>0</v>
      </c>
      <c r="AD48" s="107">
        <f t="shared" si="3"/>
        <v>0</v>
      </c>
    </row>
    <row r="49" spans="1:30" x14ac:dyDescent="0.25">
      <c r="A49" s="308"/>
      <c r="B49" s="398"/>
      <c r="C49" s="342"/>
      <c r="D49" s="116">
        <v>2019</v>
      </c>
      <c r="E49" s="125"/>
      <c r="F49" s="126"/>
      <c r="G49" s="125"/>
      <c r="H49" s="126"/>
      <c r="I49" s="125"/>
      <c r="J49" s="126"/>
      <c r="K49" s="125"/>
      <c r="L49" s="126"/>
      <c r="M49" s="125"/>
      <c r="N49" s="126"/>
      <c r="O49" s="125"/>
      <c r="P49" s="126"/>
      <c r="Q49" s="125"/>
      <c r="R49" s="126"/>
      <c r="S49" s="125"/>
      <c r="T49" s="126"/>
      <c r="U49" s="125"/>
      <c r="V49" s="126"/>
      <c r="W49" s="125"/>
      <c r="X49" s="126"/>
      <c r="Y49" s="125"/>
      <c r="Z49" s="126"/>
      <c r="AA49" s="125"/>
      <c r="AB49" s="127"/>
      <c r="AC49" s="31">
        <f t="shared" si="2"/>
        <v>0</v>
      </c>
      <c r="AD49" s="107">
        <f t="shared" si="3"/>
        <v>0</v>
      </c>
    </row>
    <row r="50" spans="1:30" x14ac:dyDescent="0.25">
      <c r="A50" s="308"/>
      <c r="B50" s="398"/>
      <c r="C50" s="342"/>
      <c r="D50" s="116">
        <v>2020</v>
      </c>
      <c r="E50" s="125"/>
      <c r="F50" s="126"/>
      <c r="G50" s="125"/>
      <c r="H50" s="126"/>
      <c r="I50" s="125"/>
      <c r="J50" s="126"/>
      <c r="K50" s="125"/>
      <c r="L50" s="126"/>
      <c r="M50" s="125"/>
      <c r="N50" s="126"/>
      <c r="O50" s="125"/>
      <c r="P50" s="126"/>
      <c r="Q50" s="125"/>
      <c r="R50" s="126"/>
      <c r="S50" s="125"/>
      <c r="T50" s="126"/>
      <c r="U50" s="125"/>
      <c r="V50" s="126"/>
      <c r="W50" s="125"/>
      <c r="X50" s="126"/>
      <c r="Y50" s="125"/>
      <c r="Z50" s="126"/>
      <c r="AA50" s="125"/>
      <c r="AB50" s="127"/>
      <c r="AC50" s="31">
        <f t="shared" si="2"/>
        <v>0</v>
      </c>
      <c r="AD50" s="107">
        <f t="shared" si="3"/>
        <v>0</v>
      </c>
    </row>
    <row r="51" spans="1:30" x14ac:dyDescent="0.25">
      <c r="A51" s="308"/>
      <c r="B51" s="398"/>
      <c r="C51" s="342"/>
      <c r="D51" s="116">
        <v>2021</v>
      </c>
      <c r="E51" s="125"/>
      <c r="F51" s="126"/>
      <c r="G51" s="125"/>
      <c r="H51" s="126"/>
      <c r="I51" s="125"/>
      <c r="J51" s="126"/>
      <c r="K51" s="125"/>
      <c r="L51" s="126"/>
      <c r="M51" s="125"/>
      <c r="N51" s="126"/>
      <c r="O51" s="125"/>
      <c r="P51" s="126"/>
      <c r="Q51" s="125"/>
      <c r="R51" s="126"/>
      <c r="S51" s="125"/>
      <c r="T51" s="126"/>
      <c r="U51" s="125"/>
      <c r="V51" s="126"/>
      <c r="W51" s="125"/>
      <c r="X51" s="126"/>
      <c r="Y51" s="125"/>
      <c r="Z51" s="126"/>
      <c r="AA51" s="125"/>
      <c r="AB51" s="127"/>
      <c r="AC51" s="31">
        <f t="shared" si="2"/>
        <v>0</v>
      </c>
      <c r="AD51" s="107">
        <f t="shared" si="3"/>
        <v>0</v>
      </c>
    </row>
    <row r="52" spans="1:30" x14ac:dyDescent="0.25">
      <c r="A52" s="308"/>
      <c r="B52" s="398"/>
      <c r="C52" s="342"/>
      <c r="D52" s="116">
        <v>2022</v>
      </c>
      <c r="E52" s="125"/>
      <c r="F52" s="126"/>
      <c r="G52" s="125"/>
      <c r="H52" s="126"/>
      <c r="I52" s="125"/>
      <c r="J52" s="126"/>
      <c r="K52" s="125"/>
      <c r="L52" s="126"/>
      <c r="M52" s="125"/>
      <c r="N52" s="126"/>
      <c r="O52" s="125"/>
      <c r="P52" s="126"/>
      <c r="Q52" s="125"/>
      <c r="R52" s="126"/>
      <c r="S52" s="125"/>
      <c r="T52" s="126"/>
      <c r="U52" s="125"/>
      <c r="V52" s="126"/>
      <c r="W52" s="125"/>
      <c r="X52" s="126"/>
      <c r="Y52" s="125"/>
      <c r="Z52" s="126"/>
      <c r="AA52" s="125"/>
      <c r="AB52" s="127"/>
      <c r="AC52" s="31">
        <f t="shared" si="2"/>
        <v>0</v>
      </c>
      <c r="AD52" s="107">
        <f t="shared" si="3"/>
        <v>0</v>
      </c>
    </row>
    <row r="53" spans="1:30" x14ac:dyDescent="0.25">
      <c r="A53" s="309"/>
      <c r="B53" s="399"/>
      <c r="C53" s="343"/>
      <c r="D53" s="116">
        <v>2023</v>
      </c>
      <c r="E53" s="125"/>
      <c r="F53" s="126"/>
      <c r="G53" s="125"/>
      <c r="H53" s="126"/>
      <c r="I53" s="125"/>
      <c r="J53" s="126"/>
      <c r="K53" s="125"/>
      <c r="L53" s="126"/>
      <c r="M53" s="125"/>
      <c r="N53" s="126"/>
      <c r="O53" s="125"/>
      <c r="P53" s="126"/>
      <c r="Q53" s="125"/>
      <c r="R53" s="126"/>
      <c r="S53" s="125"/>
      <c r="T53" s="126"/>
      <c r="U53" s="125"/>
      <c r="V53" s="126"/>
      <c r="W53" s="125"/>
      <c r="X53" s="126"/>
      <c r="Y53" s="125"/>
      <c r="Z53" s="126"/>
      <c r="AA53" s="125"/>
      <c r="AB53" s="127"/>
      <c r="AC53" s="31">
        <f t="shared" si="2"/>
        <v>0</v>
      </c>
      <c r="AD53" s="107">
        <f t="shared" si="3"/>
        <v>0</v>
      </c>
    </row>
    <row r="54" spans="1:30" x14ac:dyDescent="0.25">
      <c r="A54" s="301">
        <v>7</v>
      </c>
      <c r="B54" s="400" t="s">
        <v>207</v>
      </c>
      <c r="C54" s="304"/>
      <c r="D54" s="114">
        <v>2016</v>
      </c>
      <c r="E54" s="47"/>
      <c r="F54" s="105"/>
      <c r="G54" s="47"/>
      <c r="H54" s="105"/>
      <c r="I54" s="47"/>
      <c r="J54" s="105"/>
      <c r="K54" s="47"/>
      <c r="L54" s="105"/>
      <c r="M54" s="47"/>
      <c r="N54" s="105"/>
      <c r="O54" s="47"/>
      <c r="P54" s="105"/>
      <c r="Q54" s="47"/>
      <c r="R54" s="105"/>
      <c r="S54" s="47"/>
      <c r="T54" s="105"/>
      <c r="U54" s="47"/>
      <c r="V54" s="105"/>
      <c r="W54" s="47"/>
      <c r="X54" s="105"/>
      <c r="Y54" s="47"/>
      <c r="Z54" s="105"/>
      <c r="AA54" s="47"/>
      <c r="AB54" s="109"/>
      <c r="AC54" s="30">
        <f>E54+G54+I54+K54+M54+O54+Q54+S54+U54+W54+Y54+AA54</f>
        <v>0</v>
      </c>
      <c r="AD54" s="106">
        <f>F54+H54+J54+L54+N54+P54+R54+T54+V54+X54+Z54+AB54</f>
        <v>0</v>
      </c>
    </row>
    <row r="55" spans="1:30" x14ac:dyDescent="0.25">
      <c r="A55" s="302"/>
      <c r="B55" s="401"/>
      <c r="C55" s="305"/>
      <c r="D55" s="114">
        <v>2017</v>
      </c>
      <c r="E55" s="47"/>
      <c r="F55" s="105"/>
      <c r="G55" s="47"/>
      <c r="H55" s="105"/>
      <c r="I55" s="47"/>
      <c r="J55" s="105"/>
      <c r="K55" s="47"/>
      <c r="L55" s="105"/>
      <c r="M55" s="47"/>
      <c r="N55" s="105"/>
      <c r="O55" s="47"/>
      <c r="P55" s="105"/>
      <c r="Q55" s="47"/>
      <c r="R55" s="105"/>
      <c r="S55" s="47"/>
      <c r="T55" s="105"/>
      <c r="U55" s="47"/>
      <c r="V55" s="105"/>
      <c r="W55" s="47"/>
      <c r="X55" s="105"/>
      <c r="Y55" s="47"/>
      <c r="Z55" s="105"/>
      <c r="AA55" s="47"/>
      <c r="AB55" s="109"/>
      <c r="AC55" s="30">
        <f t="shared" ref="AC55:AC101" si="4">E55+G55+I55+K55+M55+O55+Q55+S55+U55+W55+Y55+AA55</f>
        <v>0</v>
      </c>
      <c r="AD55" s="106">
        <f t="shared" ref="AD55:AD101" si="5">F55+H55+J55+L55+N55+P55+R55+T55+V55+X55+Z55+AB55</f>
        <v>0</v>
      </c>
    </row>
    <row r="56" spans="1:30" x14ac:dyDescent="0.25">
      <c r="A56" s="302"/>
      <c r="B56" s="401"/>
      <c r="C56" s="305"/>
      <c r="D56" s="114">
        <v>2018</v>
      </c>
      <c r="E56" s="47"/>
      <c r="F56" s="105"/>
      <c r="G56" s="47"/>
      <c r="H56" s="105"/>
      <c r="I56" s="47"/>
      <c r="J56" s="105"/>
      <c r="K56" s="47"/>
      <c r="L56" s="105"/>
      <c r="M56" s="47"/>
      <c r="N56" s="105"/>
      <c r="O56" s="47"/>
      <c r="P56" s="105"/>
      <c r="Q56" s="47"/>
      <c r="R56" s="105"/>
      <c r="S56" s="47"/>
      <c r="T56" s="105"/>
      <c r="U56" s="47"/>
      <c r="V56" s="105"/>
      <c r="W56" s="47"/>
      <c r="X56" s="105"/>
      <c r="Y56" s="47"/>
      <c r="Z56" s="105"/>
      <c r="AA56" s="47"/>
      <c r="AB56" s="109"/>
      <c r="AC56" s="30">
        <f t="shared" si="4"/>
        <v>0</v>
      </c>
      <c r="AD56" s="106">
        <f t="shared" si="5"/>
        <v>0</v>
      </c>
    </row>
    <row r="57" spans="1:30" x14ac:dyDescent="0.25">
      <c r="A57" s="302"/>
      <c r="B57" s="401"/>
      <c r="C57" s="305"/>
      <c r="D57" s="114">
        <v>2019</v>
      </c>
      <c r="E57" s="47"/>
      <c r="F57" s="105"/>
      <c r="G57" s="47"/>
      <c r="H57" s="105"/>
      <c r="I57" s="47"/>
      <c r="J57" s="105"/>
      <c r="K57" s="47"/>
      <c r="L57" s="105"/>
      <c r="M57" s="47"/>
      <c r="N57" s="105"/>
      <c r="O57" s="47"/>
      <c r="P57" s="105"/>
      <c r="Q57" s="47"/>
      <c r="R57" s="105"/>
      <c r="S57" s="47"/>
      <c r="T57" s="105"/>
      <c r="U57" s="47"/>
      <c r="V57" s="105"/>
      <c r="W57" s="47"/>
      <c r="X57" s="105"/>
      <c r="Y57" s="47"/>
      <c r="Z57" s="105"/>
      <c r="AA57" s="47"/>
      <c r="AB57" s="109"/>
      <c r="AC57" s="30">
        <f t="shared" si="4"/>
        <v>0</v>
      </c>
      <c r="AD57" s="106">
        <f t="shared" si="5"/>
        <v>0</v>
      </c>
    </row>
    <row r="58" spans="1:30" x14ac:dyDescent="0.25">
      <c r="A58" s="302"/>
      <c r="B58" s="401"/>
      <c r="C58" s="305"/>
      <c r="D58" s="114">
        <v>2020</v>
      </c>
      <c r="E58" s="47"/>
      <c r="F58" s="105"/>
      <c r="G58" s="47"/>
      <c r="H58" s="105"/>
      <c r="I58" s="47"/>
      <c r="J58" s="105"/>
      <c r="K58" s="47"/>
      <c r="L58" s="105"/>
      <c r="M58" s="47"/>
      <c r="N58" s="105"/>
      <c r="O58" s="47"/>
      <c r="P58" s="105"/>
      <c r="Q58" s="47"/>
      <c r="R58" s="105"/>
      <c r="S58" s="47"/>
      <c r="T58" s="105"/>
      <c r="U58" s="47"/>
      <c r="V58" s="105"/>
      <c r="W58" s="47"/>
      <c r="X58" s="105"/>
      <c r="Y58" s="47"/>
      <c r="Z58" s="105"/>
      <c r="AA58" s="47"/>
      <c r="AB58" s="109"/>
      <c r="AC58" s="30">
        <f t="shared" si="4"/>
        <v>0</v>
      </c>
      <c r="AD58" s="106">
        <f t="shared" si="5"/>
        <v>0</v>
      </c>
    </row>
    <row r="59" spans="1:30" x14ac:dyDescent="0.25">
      <c r="A59" s="302"/>
      <c r="B59" s="401"/>
      <c r="C59" s="305"/>
      <c r="D59" s="114">
        <v>2021</v>
      </c>
      <c r="E59" s="47"/>
      <c r="F59" s="105"/>
      <c r="G59" s="47"/>
      <c r="H59" s="105"/>
      <c r="I59" s="47"/>
      <c r="J59" s="105"/>
      <c r="K59" s="47"/>
      <c r="L59" s="105"/>
      <c r="M59" s="47"/>
      <c r="N59" s="105"/>
      <c r="O59" s="47"/>
      <c r="P59" s="105"/>
      <c r="Q59" s="47"/>
      <c r="R59" s="105"/>
      <c r="S59" s="47"/>
      <c r="T59" s="105"/>
      <c r="U59" s="47"/>
      <c r="V59" s="105"/>
      <c r="W59" s="47"/>
      <c r="X59" s="105"/>
      <c r="Y59" s="47"/>
      <c r="Z59" s="105"/>
      <c r="AA59" s="47"/>
      <c r="AB59" s="109"/>
      <c r="AC59" s="30">
        <f t="shared" si="4"/>
        <v>0</v>
      </c>
      <c r="AD59" s="106">
        <f t="shared" si="5"/>
        <v>0</v>
      </c>
    </row>
    <row r="60" spans="1:30" x14ac:dyDescent="0.25">
      <c r="A60" s="302"/>
      <c r="B60" s="401"/>
      <c r="C60" s="305"/>
      <c r="D60" s="114">
        <v>2022</v>
      </c>
      <c r="E60" s="47"/>
      <c r="F60" s="105"/>
      <c r="G60" s="47"/>
      <c r="H60" s="105"/>
      <c r="I60" s="47"/>
      <c r="J60" s="105"/>
      <c r="K60" s="47"/>
      <c r="L60" s="105"/>
      <c r="M60" s="47"/>
      <c r="N60" s="105"/>
      <c r="O60" s="47"/>
      <c r="P60" s="105"/>
      <c r="Q60" s="47"/>
      <c r="R60" s="105"/>
      <c r="S60" s="47"/>
      <c r="T60" s="105"/>
      <c r="U60" s="47"/>
      <c r="V60" s="105"/>
      <c r="W60" s="47"/>
      <c r="X60" s="105"/>
      <c r="Y60" s="47"/>
      <c r="Z60" s="105"/>
      <c r="AA60" s="47"/>
      <c r="AB60" s="109"/>
      <c r="AC60" s="30">
        <f t="shared" si="4"/>
        <v>0</v>
      </c>
      <c r="AD60" s="106">
        <f t="shared" si="5"/>
        <v>0</v>
      </c>
    </row>
    <row r="61" spans="1:30" x14ac:dyDescent="0.25">
      <c r="A61" s="303"/>
      <c r="B61" s="402"/>
      <c r="C61" s="306"/>
      <c r="D61" s="114">
        <v>2023</v>
      </c>
      <c r="E61" s="47"/>
      <c r="F61" s="105"/>
      <c r="G61" s="47"/>
      <c r="H61" s="105"/>
      <c r="I61" s="47"/>
      <c r="J61" s="105"/>
      <c r="K61" s="47"/>
      <c r="L61" s="105"/>
      <c r="M61" s="47"/>
      <c r="N61" s="105"/>
      <c r="O61" s="47"/>
      <c r="P61" s="105"/>
      <c r="Q61" s="47"/>
      <c r="R61" s="105"/>
      <c r="S61" s="47"/>
      <c r="T61" s="105"/>
      <c r="U61" s="47"/>
      <c r="V61" s="105"/>
      <c r="W61" s="47"/>
      <c r="X61" s="105"/>
      <c r="Y61" s="47"/>
      <c r="Z61" s="105"/>
      <c r="AA61" s="47"/>
      <c r="AB61" s="109"/>
      <c r="AC61" s="30">
        <f t="shared" si="4"/>
        <v>0</v>
      </c>
      <c r="AD61" s="106">
        <f t="shared" si="5"/>
        <v>0</v>
      </c>
    </row>
    <row r="62" spans="1:30" x14ac:dyDescent="0.25">
      <c r="A62" s="307">
        <v>8</v>
      </c>
      <c r="B62" s="397" t="s">
        <v>207</v>
      </c>
      <c r="C62" s="341"/>
      <c r="D62" s="116">
        <v>2016</v>
      </c>
      <c r="E62" s="125"/>
      <c r="F62" s="126"/>
      <c r="G62" s="125"/>
      <c r="H62" s="126"/>
      <c r="I62" s="125"/>
      <c r="J62" s="126"/>
      <c r="K62" s="125"/>
      <c r="L62" s="126"/>
      <c r="M62" s="125"/>
      <c r="N62" s="126"/>
      <c r="O62" s="125"/>
      <c r="P62" s="126"/>
      <c r="Q62" s="125"/>
      <c r="R62" s="126"/>
      <c r="S62" s="125"/>
      <c r="T62" s="126"/>
      <c r="U62" s="125"/>
      <c r="V62" s="126"/>
      <c r="W62" s="125"/>
      <c r="X62" s="126"/>
      <c r="Y62" s="125"/>
      <c r="Z62" s="126"/>
      <c r="AA62" s="125"/>
      <c r="AB62" s="127"/>
      <c r="AC62" s="31">
        <f t="shared" si="4"/>
        <v>0</v>
      </c>
      <c r="AD62" s="107">
        <f t="shared" si="5"/>
        <v>0</v>
      </c>
    </row>
    <row r="63" spans="1:30" x14ac:dyDescent="0.25">
      <c r="A63" s="308"/>
      <c r="B63" s="398"/>
      <c r="C63" s="342"/>
      <c r="D63" s="116">
        <v>2017</v>
      </c>
      <c r="E63" s="125"/>
      <c r="F63" s="126"/>
      <c r="G63" s="125"/>
      <c r="H63" s="126"/>
      <c r="I63" s="125"/>
      <c r="J63" s="126"/>
      <c r="K63" s="125"/>
      <c r="L63" s="126"/>
      <c r="M63" s="125"/>
      <c r="N63" s="126"/>
      <c r="O63" s="125"/>
      <c r="P63" s="126"/>
      <c r="Q63" s="125"/>
      <c r="R63" s="126"/>
      <c r="S63" s="125"/>
      <c r="T63" s="126"/>
      <c r="U63" s="125"/>
      <c r="V63" s="126"/>
      <c r="W63" s="125"/>
      <c r="X63" s="126"/>
      <c r="Y63" s="125"/>
      <c r="Z63" s="126"/>
      <c r="AA63" s="125"/>
      <c r="AB63" s="127"/>
      <c r="AC63" s="31">
        <f t="shared" si="4"/>
        <v>0</v>
      </c>
      <c r="AD63" s="107">
        <f t="shared" si="5"/>
        <v>0</v>
      </c>
    </row>
    <row r="64" spans="1:30" x14ac:dyDescent="0.25">
      <c r="A64" s="308"/>
      <c r="B64" s="398"/>
      <c r="C64" s="342"/>
      <c r="D64" s="116">
        <v>2018</v>
      </c>
      <c r="E64" s="125"/>
      <c r="F64" s="126"/>
      <c r="G64" s="125"/>
      <c r="H64" s="126"/>
      <c r="I64" s="125"/>
      <c r="J64" s="126"/>
      <c r="K64" s="125"/>
      <c r="L64" s="126"/>
      <c r="M64" s="125"/>
      <c r="N64" s="126"/>
      <c r="O64" s="125"/>
      <c r="P64" s="126"/>
      <c r="Q64" s="125"/>
      <c r="R64" s="126"/>
      <c r="S64" s="125"/>
      <c r="T64" s="126"/>
      <c r="U64" s="125"/>
      <c r="V64" s="126"/>
      <c r="W64" s="125"/>
      <c r="X64" s="126"/>
      <c r="Y64" s="125"/>
      <c r="Z64" s="126"/>
      <c r="AA64" s="125"/>
      <c r="AB64" s="127"/>
      <c r="AC64" s="31">
        <f t="shared" si="4"/>
        <v>0</v>
      </c>
      <c r="AD64" s="107">
        <f t="shared" si="5"/>
        <v>0</v>
      </c>
    </row>
    <row r="65" spans="1:30" x14ac:dyDescent="0.25">
      <c r="A65" s="308"/>
      <c r="B65" s="398"/>
      <c r="C65" s="342"/>
      <c r="D65" s="116">
        <v>2019</v>
      </c>
      <c r="E65" s="125"/>
      <c r="F65" s="126"/>
      <c r="G65" s="125"/>
      <c r="H65" s="126"/>
      <c r="I65" s="125"/>
      <c r="J65" s="126"/>
      <c r="K65" s="125"/>
      <c r="L65" s="126"/>
      <c r="M65" s="125"/>
      <c r="N65" s="126"/>
      <c r="O65" s="125"/>
      <c r="P65" s="126"/>
      <c r="Q65" s="125"/>
      <c r="R65" s="126"/>
      <c r="S65" s="125"/>
      <c r="T65" s="126"/>
      <c r="U65" s="125"/>
      <c r="V65" s="126"/>
      <c r="W65" s="125"/>
      <c r="X65" s="126"/>
      <c r="Y65" s="125"/>
      <c r="Z65" s="126"/>
      <c r="AA65" s="125"/>
      <c r="AB65" s="127"/>
      <c r="AC65" s="31">
        <f t="shared" si="4"/>
        <v>0</v>
      </c>
      <c r="AD65" s="107">
        <f t="shared" si="5"/>
        <v>0</v>
      </c>
    </row>
    <row r="66" spans="1:30" x14ac:dyDescent="0.25">
      <c r="A66" s="308"/>
      <c r="B66" s="398"/>
      <c r="C66" s="342"/>
      <c r="D66" s="116">
        <v>2020</v>
      </c>
      <c r="E66" s="125"/>
      <c r="F66" s="126"/>
      <c r="G66" s="125"/>
      <c r="H66" s="126"/>
      <c r="I66" s="125"/>
      <c r="J66" s="126"/>
      <c r="K66" s="125"/>
      <c r="L66" s="126"/>
      <c r="M66" s="125"/>
      <c r="N66" s="126"/>
      <c r="O66" s="125"/>
      <c r="P66" s="126"/>
      <c r="Q66" s="125"/>
      <c r="R66" s="126"/>
      <c r="S66" s="125"/>
      <c r="T66" s="126"/>
      <c r="U66" s="125"/>
      <c r="V66" s="126"/>
      <c r="W66" s="125"/>
      <c r="X66" s="126"/>
      <c r="Y66" s="125"/>
      <c r="Z66" s="126"/>
      <c r="AA66" s="125"/>
      <c r="AB66" s="127"/>
      <c r="AC66" s="31">
        <f t="shared" si="4"/>
        <v>0</v>
      </c>
      <c r="AD66" s="107">
        <f t="shared" si="5"/>
        <v>0</v>
      </c>
    </row>
    <row r="67" spans="1:30" x14ac:dyDescent="0.25">
      <c r="A67" s="308"/>
      <c r="B67" s="398"/>
      <c r="C67" s="342"/>
      <c r="D67" s="116">
        <v>2021</v>
      </c>
      <c r="E67" s="125"/>
      <c r="F67" s="126"/>
      <c r="G67" s="125"/>
      <c r="H67" s="126"/>
      <c r="I67" s="125"/>
      <c r="J67" s="126"/>
      <c r="K67" s="125"/>
      <c r="L67" s="126"/>
      <c r="M67" s="125"/>
      <c r="N67" s="126"/>
      <c r="O67" s="125"/>
      <c r="P67" s="126"/>
      <c r="Q67" s="125"/>
      <c r="R67" s="126"/>
      <c r="S67" s="125"/>
      <c r="T67" s="126"/>
      <c r="U67" s="125"/>
      <c r="V67" s="126"/>
      <c r="W67" s="125"/>
      <c r="X67" s="126"/>
      <c r="Y67" s="125"/>
      <c r="Z67" s="126"/>
      <c r="AA67" s="125"/>
      <c r="AB67" s="127"/>
      <c r="AC67" s="31">
        <f t="shared" si="4"/>
        <v>0</v>
      </c>
      <c r="AD67" s="107">
        <f t="shared" si="5"/>
        <v>0</v>
      </c>
    </row>
    <row r="68" spans="1:30" x14ac:dyDescent="0.25">
      <c r="A68" s="308"/>
      <c r="B68" s="398"/>
      <c r="C68" s="342"/>
      <c r="D68" s="116">
        <v>2022</v>
      </c>
      <c r="E68" s="125"/>
      <c r="F68" s="126"/>
      <c r="G68" s="125"/>
      <c r="H68" s="126"/>
      <c r="I68" s="125"/>
      <c r="J68" s="126"/>
      <c r="K68" s="125"/>
      <c r="L68" s="126"/>
      <c r="M68" s="125"/>
      <c r="N68" s="126"/>
      <c r="O68" s="125"/>
      <c r="P68" s="126"/>
      <c r="Q68" s="125"/>
      <c r="R68" s="126"/>
      <c r="S68" s="125"/>
      <c r="T68" s="126"/>
      <c r="U68" s="125"/>
      <c r="V68" s="126"/>
      <c r="W68" s="125"/>
      <c r="X68" s="126"/>
      <c r="Y68" s="125"/>
      <c r="Z68" s="126"/>
      <c r="AA68" s="125"/>
      <c r="AB68" s="127"/>
      <c r="AC68" s="31">
        <f t="shared" si="4"/>
        <v>0</v>
      </c>
      <c r="AD68" s="107">
        <f t="shared" si="5"/>
        <v>0</v>
      </c>
    </row>
    <row r="69" spans="1:30" x14ac:dyDescent="0.25">
      <c r="A69" s="309"/>
      <c r="B69" s="399"/>
      <c r="C69" s="343"/>
      <c r="D69" s="116">
        <v>2023</v>
      </c>
      <c r="E69" s="125"/>
      <c r="F69" s="126"/>
      <c r="G69" s="125"/>
      <c r="H69" s="126"/>
      <c r="I69" s="125"/>
      <c r="J69" s="126"/>
      <c r="K69" s="125"/>
      <c r="L69" s="126"/>
      <c r="M69" s="125"/>
      <c r="N69" s="126"/>
      <c r="O69" s="125"/>
      <c r="P69" s="126"/>
      <c r="Q69" s="125"/>
      <c r="R69" s="126"/>
      <c r="S69" s="125"/>
      <c r="T69" s="126"/>
      <c r="U69" s="125"/>
      <c r="V69" s="126"/>
      <c r="W69" s="125"/>
      <c r="X69" s="126"/>
      <c r="Y69" s="125"/>
      <c r="Z69" s="126"/>
      <c r="AA69" s="125"/>
      <c r="AB69" s="127"/>
      <c r="AC69" s="31">
        <f t="shared" si="4"/>
        <v>0</v>
      </c>
      <c r="AD69" s="107">
        <f t="shared" si="5"/>
        <v>0</v>
      </c>
    </row>
    <row r="70" spans="1:30" x14ac:dyDescent="0.25">
      <c r="A70" s="301">
        <v>9</v>
      </c>
      <c r="B70" s="400" t="s">
        <v>207</v>
      </c>
      <c r="C70" s="304"/>
      <c r="D70" s="114">
        <v>2016</v>
      </c>
      <c r="E70" s="47"/>
      <c r="F70" s="105"/>
      <c r="G70" s="47"/>
      <c r="H70" s="105"/>
      <c r="I70" s="47"/>
      <c r="J70" s="105"/>
      <c r="K70" s="47"/>
      <c r="L70" s="105"/>
      <c r="M70" s="47"/>
      <c r="N70" s="105"/>
      <c r="O70" s="47"/>
      <c r="P70" s="105"/>
      <c r="Q70" s="47"/>
      <c r="R70" s="105"/>
      <c r="S70" s="47"/>
      <c r="T70" s="105"/>
      <c r="U70" s="47"/>
      <c r="V70" s="105"/>
      <c r="W70" s="47"/>
      <c r="X70" s="105"/>
      <c r="Y70" s="47"/>
      <c r="Z70" s="105"/>
      <c r="AA70" s="47"/>
      <c r="AB70" s="109"/>
      <c r="AC70" s="30">
        <f t="shared" si="4"/>
        <v>0</v>
      </c>
      <c r="AD70" s="106">
        <f t="shared" si="5"/>
        <v>0</v>
      </c>
    </row>
    <row r="71" spans="1:30" x14ac:dyDescent="0.25">
      <c r="A71" s="302"/>
      <c r="B71" s="401"/>
      <c r="C71" s="305"/>
      <c r="D71" s="114">
        <v>2017</v>
      </c>
      <c r="E71" s="47"/>
      <c r="F71" s="105"/>
      <c r="G71" s="47"/>
      <c r="H71" s="105"/>
      <c r="I71" s="47"/>
      <c r="J71" s="105"/>
      <c r="K71" s="47"/>
      <c r="L71" s="105"/>
      <c r="M71" s="47"/>
      <c r="N71" s="105"/>
      <c r="O71" s="47"/>
      <c r="P71" s="105"/>
      <c r="Q71" s="47"/>
      <c r="R71" s="105"/>
      <c r="S71" s="47"/>
      <c r="T71" s="105"/>
      <c r="U71" s="47"/>
      <c r="V71" s="105"/>
      <c r="W71" s="47"/>
      <c r="X71" s="105"/>
      <c r="Y71" s="47"/>
      <c r="Z71" s="105"/>
      <c r="AA71" s="47"/>
      <c r="AB71" s="109"/>
      <c r="AC71" s="30">
        <f t="shared" si="4"/>
        <v>0</v>
      </c>
      <c r="AD71" s="106">
        <f t="shared" si="5"/>
        <v>0</v>
      </c>
    </row>
    <row r="72" spans="1:30" x14ac:dyDescent="0.25">
      <c r="A72" s="302"/>
      <c r="B72" s="401"/>
      <c r="C72" s="305"/>
      <c r="D72" s="114">
        <v>2018</v>
      </c>
      <c r="E72" s="47"/>
      <c r="F72" s="105"/>
      <c r="G72" s="47"/>
      <c r="H72" s="105"/>
      <c r="I72" s="47"/>
      <c r="J72" s="105"/>
      <c r="K72" s="47"/>
      <c r="L72" s="105"/>
      <c r="M72" s="47"/>
      <c r="N72" s="105"/>
      <c r="O72" s="47"/>
      <c r="P72" s="105"/>
      <c r="Q72" s="47"/>
      <c r="R72" s="105"/>
      <c r="S72" s="47"/>
      <c r="T72" s="105"/>
      <c r="U72" s="47"/>
      <c r="V72" s="105"/>
      <c r="W72" s="47"/>
      <c r="X72" s="105"/>
      <c r="Y72" s="47"/>
      <c r="Z72" s="105"/>
      <c r="AA72" s="47"/>
      <c r="AB72" s="109"/>
      <c r="AC72" s="30">
        <f t="shared" si="4"/>
        <v>0</v>
      </c>
      <c r="AD72" s="106">
        <f t="shared" si="5"/>
        <v>0</v>
      </c>
    </row>
    <row r="73" spans="1:30" x14ac:dyDescent="0.25">
      <c r="A73" s="302"/>
      <c r="B73" s="401"/>
      <c r="C73" s="305"/>
      <c r="D73" s="114">
        <v>2019</v>
      </c>
      <c r="E73" s="47"/>
      <c r="F73" s="105"/>
      <c r="G73" s="47"/>
      <c r="H73" s="105"/>
      <c r="I73" s="47"/>
      <c r="J73" s="105"/>
      <c r="K73" s="47"/>
      <c r="L73" s="105"/>
      <c r="M73" s="47"/>
      <c r="N73" s="105"/>
      <c r="O73" s="47"/>
      <c r="P73" s="105"/>
      <c r="Q73" s="47"/>
      <c r="R73" s="105"/>
      <c r="S73" s="47"/>
      <c r="T73" s="105"/>
      <c r="U73" s="47"/>
      <c r="V73" s="105"/>
      <c r="W73" s="47"/>
      <c r="X73" s="105"/>
      <c r="Y73" s="47"/>
      <c r="Z73" s="105"/>
      <c r="AA73" s="47"/>
      <c r="AB73" s="109"/>
      <c r="AC73" s="30">
        <f t="shared" si="4"/>
        <v>0</v>
      </c>
      <c r="AD73" s="106">
        <f t="shared" si="5"/>
        <v>0</v>
      </c>
    </row>
    <row r="74" spans="1:30" x14ac:dyDescent="0.25">
      <c r="A74" s="302"/>
      <c r="B74" s="401"/>
      <c r="C74" s="305"/>
      <c r="D74" s="114">
        <v>2020</v>
      </c>
      <c r="E74" s="47"/>
      <c r="F74" s="105"/>
      <c r="G74" s="47"/>
      <c r="H74" s="105"/>
      <c r="I74" s="47"/>
      <c r="J74" s="105"/>
      <c r="K74" s="47"/>
      <c r="L74" s="105"/>
      <c r="M74" s="47"/>
      <c r="N74" s="105"/>
      <c r="O74" s="47"/>
      <c r="P74" s="105"/>
      <c r="Q74" s="47"/>
      <c r="R74" s="105"/>
      <c r="S74" s="47"/>
      <c r="T74" s="105"/>
      <c r="U74" s="47"/>
      <c r="V74" s="105"/>
      <c r="W74" s="47"/>
      <c r="X74" s="105"/>
      <c r="Y74" s="47"/>
      <c r="Z74" s="105"/>
      <c r="AA74" s="47"/>
      <c r="AB74" s="109"/>
      <c r="AC74" s="30">
        <f t="shared" si="4"/>
        <v>0</v>
      </c>
      <c r="AD74" s="106">
        <f t="shared" si="5"/>
        <v>0</v>
      </c>
    </row>
    <row r="75" spans="1:30" x14ac:dyDescent="0.25">
      <c r="A75" s="302"/>
      <c r="B75" s="401"/>
      <c r="C75" s="305"/>
      <c r="D75" s="114">
        <v>2021</v>
      </c>
      <c r="E75" s="47"/>
      <c r="F75" s="105"/>
      <c r="G75" s="47"/>
      <c r="H75" s="105"/>
      <c r="I75" s="47"/>
      <c r="J75" s="105"/>
      <c r="K75" s="47"/>
      <c r="L75" s="105"/>
      <c r="M75" s="47"/>
      <c r="N75" s="105"/>
      <c r="O75" s="47"/>
      <c r="P75" s="105"/>
      <c r="Q75" s="47"/>
      <c r="R75" s="105"/>
      <c r="S75" s="47"/>
      <c r="T75" s="105"/>
      <c r="U75" s="47"/>
      <c r="V75" s="105"/>
      <c r="W75" s="47"/>
      <c r="X75" s="105"/>
      <c r="Y75" s="47"/>
      <c r="Z75" s="105"/>
      <c r="AA75" s="47"/>
      <c r="AB75" s="109"/>
      <c r="AC75" s="30">
        <f t="shared" si="4"/>
        <v>0</v>
      </c>
      <c r="AD75" s="106">
        <f t="shared" si="5"/>
        <v>0</v>
      </c>
    </row>
    <row r="76" spans="1:30" x14ac:dyDescent="0.25">
      <c r="A76" s="302"/>
      <c r="B76" s="401"/>
      <c r="C76" s="305"/>
      <c r="D76" s="114">
        <v>2022</v>
      </c>
      <c r="E76" s="47"/>
      <c r="F76" s="105"/>
      <c r="G76" s="47"/>
      <c r="H76" s="105"/>
      <c r="I76" s="47"/>
      <c r="J76" s="105"/>
      <c r="K76" s="47"/>
      <c r="L76" s="105"/>
      <c r="M76" s="47"/>
      <c r="N76" s="105"/>
      <c r="O76" s="47"/>
      <c r="P76" s="105"/>
      <c r="Q76" s="47"/>
      <c r="R76" s="105"/>
      <c r="S76" s="47"/>
      <c r="T76" s="105"/>
      <c r="U76" s="47"/>
      <c r="V76" s="105"/>
      <c r="W76" s="47"/>
      <c r="X76" s="105"/>
      <c r="Y76" s="47"/>
      <c r="Z76" s="105"/>
      <c r="AA76" s="47"/>
      <c r="AB76" s="109"/>
      <c r="AC76" s="30">
        <f t="shared" si="4"/>
        <v>0</v>
      </c>
      <c r="AD76" s="106">
        <f t="shared" si="5"/>
        <v>0</v>
      </c>
    </row>
    <row r="77" spans="1:30" x14ac:dyDescent="0.25">
      <c r="A77" s="303"/>
      <c r="B77" s="402"/>
      <c r="C77" s="306"/>
      <c r="D77" s="114">
        <v>2023</v>
      </c>
      <c r="E77" s="47"/>
      <c r="F77" s="105"/>
      <c r="G77" s="47"/>
      <c r="H77" s="105"/>
      <c r="I77" s="47"/>
      <c r="J77" s="105"/>
      <c r="K77" s="47"/>
      <c r="L77" s="105"/>
      <c r="M77" s="47"/>
      <c r="N77" s="105"/>
      <c r="O77" s="47"/>
      <c r="P77" s="105"/>
      <c r="Q77" s="47"/>
      <c r="R77" s="105"/>
      <c r="S77" s="47"/>
      <c r="T77" s="105"/>
      <c r="U77" s="47"/>
      <c r="V77" s="105"/>
      <c r="W77" s="47"/>
      <c r="X77" s="105"/>
      <c r="Y77" s="47"/>
      <c r="Z77" s="105"/>
      <c r="AA77" s="47"/>
      <c r="AB77" s="109"/>
      <c r="AC77" s="30">
        <f t="shared" si="4"/>
        <v>0</v>
      </c>
      <c r="AD77" s="106">
        <f t="shared" si="5"/>
        <v>0</v>
      </c>
    </row>
    <row r="78" spans="1:30" x14ac:dyDescent="0.25">
      <c r="A78" s="307">
        <v>10</v>
      </c>
      <c r="B78" s="397" t="s">
        <v>207</v>
      </c>
      <c r="C78" s="341"/>
      <c r="D78" s="116">
        <v>2016</v>
      </c>
      <c r="E78" s="125"/>
      <c r="F78" s="126"/>
      <c r="G78" s="125"/>
      <c r="H78" s="126"/>
      <c r="I78" s="125"/>
      <c r="J78" s="126"/>
      <c r="K78" s="125"/>
      <c r="L78" s="126"/>
      <c r="M78" s="125"/>
      <c r="N78" s="126"/>
      <c r="O78" s="125"/>
      <c r="P78" s="126"/>
      <c r="Q78" s="125"/>
      <c r="R78" s="126"/>
      <c r="S78" s="125"/>
      <c r="T78" s="126"/>
      <c r="U78" s="125"/>
      <c r="V78" s="126"/>
      <c r="W78" s="125"/>
      <c r="X78" s="126"/>
      <c r="Y78" s="125"/>
      <c r="Z78" s="126"/>
      <c r="AA78" s="125"/>
      <c r="AB78" s="127"/>
      <c r="AC78" s="31">
        <f t="shared" si="4"/>
        <v>0</v>
      </c>
      <c r="AD78" s="107">
        <f t="shared" si="5"/>
        <v>0</v>
      </c>
    </row>
    <row r="79" spans="1:30" x14ac:dyDescent="0.25">
      <c r="A79" s="308"/>
      <c r="B79" s="398"/>
      <c r="C79" s="342"/>
      <c r="D79" s="116">
        <v>2017</v>
      </c>
      <c r="E79" s="125"/>
      <c r="F79" s="126"/>
      <c r="G79" s="125"/>
      <c r="H79" s="126"/>
      <c r="I79" s="125"/>
      <c r="J79" s="126"/>
      <c r="K79" s="125"/>
      <c r="L79" s="126"/>
      <c r="M79" s="125"/>
      <c r="N79" s="126"/>
      <c r="O79" s="125"/>
      <c r="P79" s="126"/>
      <c r="Q79" s="125"/>
      <c r="R79" s="126"/>
      <c r="S79" s="125"/>
      <c r="T79" s="126"/>
      <c r="U79" s="125"/>
      <c r="V79" s="126"/>
      <c r="W79" s="125"/>
      <c r="X79" s="126"/>
      <c r="Y79" s="125"/>
      <c r="Z79" s="126"/>
      <c r="AA79" s="125"/>
      <c r="AB79" s="127"/>
      <c r="AC79" s="31">
        <f t="shared" si="4"/>
        <v>0</v>
      </c>
      <c r="AD79" s="107">
        <f t="shared" si="5"/>
        <v>0</v>
      </c>
    </row>
    <row r="80" spans="1:30" x14ac:dyDescent="0.25">
      <c r="A80" s="308"/>
      <c r="B80" s="398"/>
      <c r="C80" s="342"/>
      <c r="D80" s="116">
        <v>2018</v>
      </c>
      <c r="E80" s="125"/>
      <c r="F80" s="126"/>
      <c r="G80" s="125"/>
      <c r="H80" s="126"/>
      <c r="I80" s="125"/>
      <c r="J80" s="126"/>
      <c r="K80" s="125"/>
      <c r="L80" s="126"/>
      <c r="M80" s="125"/>
      <c r="N80" s="126"/>
      <c r="O80" s="125"/>
      <c r="P80" s="126"/>
      <c r="Q80" s="125"/>
      <c r="R80" s="126"/>
      <c r="S80" s="125"/>
      <c r="T80" s="126"/>
      <c r="U80" s="125"/>
      <c r="V80" s="126"/>
      <c r="W80" s="125"/>
      <c r="X80" s="126"/>
      <c r="Y80" s="125"/>
      <c r="Z80" s="126"/>
      <c r="AA80" s="125"/>
      <c r="AB80" s="127"/>
      <c r="AC80" s="31">
        <f t="shared" si="4"/>
        <v>0</v>
      </c>
      <c r="AD80" s="107">
        <f t="shared" si="5"/>
        <v>0</v>
      </c>
    </row>
    <row r="81" spans="1:30" x14ac:dyDescent="0.25">
      <c r="A81" s="308"/>
      <c r="B81" s="398"/>
      <c r="C81" s="342"/>
      <c r="D81" s="116">
        <v>2019</v>
      </c>
      <c r="E81" s="125"/>
      <c r="F81" s="126"/>
      <c r="G81" s="125"/>
      <c r="H81" s="126"/>
      <c r="I81" s="125"/>
      <c r="J81" s="126"/>
      <c r="K81" s="125"/>
      <c r="L81" s="126"/>
      <c r="M81" s="125"/>
      <c r="N81" s="126"/>
      <c r="O81" s="125"/>
      <c r="P81" s="126"/>
      <c r="Q81" s="125"/>
      <c r="R81" s="126"/>
      <c r="S81" s="125"/>
      <c r="T81" s="126"/>
      <c r="U81" s="125"/>
      <c r="V81" s="126"/>
      <c r="W81" s="125"/>
      <c r="X81" s="126"/>
      <c r="Y81" s="125"/>
      <c r="Z81" s="126"/>
      <c r="AA81" s="125"/>
      <c r="AB81" s="127"/>
      <c r="AC81" s="31">
        <f t="shared" si="4"/>
        <v>0</v>
      </c>
      <c r="AD81" s="107">
        <f t="shared" si="5"/>
        <v>0</v>
      </c>
    </row>
    <row r="82" spans="1:30" x14ac:dyDescent="0.25">
      <c r="A82" s="308"/>
      <c r="B82" s="398"/>
      <c r="C82" s="342"/>
      <c r="D82" s="116">
        <v>2020</v>
      </c>
      <c r="E82" s="125"/>
      <c r="F82" s="126"/>
      <c r="G82" s="125"/>
      <c r="H82" s="126"/>
      <c r="I82" s="125"/>
      <c r="J82" s="126"/>
      <c r="K82" s="125"/>
      <c r="L82" s="126"/>
      <c r="M82" s="125"/>
      <c r="N82" s="126"/>
      <c r="O82" s="125"/>
      <c r="P82" s="126"/>
      <c r="Q82" s="125"/>
      <c r="R82" s="126"/>
      <c r="S82" s="125"/>
      <c r="T82" s="126"/>
      <c r="U82" s="125"/>
      <c r="V82" s="126"/>
      <c r="W82" s="125"/>
      <c r="X82" s="126"/>
      <c r="Y82" s="125"/>
      <c r="Z82" s="126"/>
      <c r="AA82" s="125"/>
      <c r="AB82" s="127"/>
      <c r="AC82" s="31">
        <f t="shared" si="4"/>
        <v>0</v>
      </c>
      <c r="AD82" s="107">
        <f t="shared" si="5"/>
        <v>0</v>
      </c>
    </row>
    <row r="83" spans="1:30" x14ac:dyDescent="0.25">
      <c r="A83" s="308"/>
      <c r="B83" s="398"/>
      <c r="C83" s="342"/>
      <c r="D83" s="116">
        <v>2021</v>
      </c>
      <c r="E83" s="125"/>
      <c r="F83" s="126"/>
      <c r="G83" s="125"/>
      <c r="H83" s="126"/>
      <c r="I83" s="125"/>
      <c r="J83" s="126"/>
      <c r="K83" s="125"/>
      <c r="L83" s="126"/>
      <c r="M83" s="125"/>
      <c r="N83" s="126"/>
      <c r="O83" s="125"/>
      <c r="P83" s="126"/>
      <c r="Q83" s="125"/>
      <c r="R83" s="126"/>
      <c r="S83" s="125"/>
      <c r="T83" s="126"/>
      <c r="U83" s="125"/>
      <c r="V83" s="126"/>
      <c r="W83" s="125"/>
      <c r="X83" s="126"/>
      <c r="Y83" s="125"/>
      <c r="Z83" s="126"/>
      <c r="AA83" s="125"/>
      <c r="AB83" s="127"/>
      <c r="AC83" s="31">
        <f t="shared" si="4"/>
        <v>0</v>
      </c>
      <c r="AD83" s="107">
        <f t="shared" si="5"/>
        <v>0</v>
      </c>
    </row>
    <row r="84" spans="1:30" x14ac:dyDescent="0.25">
      <c r="A84" s="308"/>
      <c r="B84" s="398"/>
      <c r="C84" s="342"/>
      <c r="D84" s="116">
        <v>2022</v>
      </c>
      <c r="E84" s="125"/>
      <c r="F84" s="126"/>
      <c r="G84" s="125"/>
      <c r="H84" s="126"/>
      <c r="I84" s="125"/>
      <c r="J84" s="126"/>
      <c r="K84" s="125"/>
      <c r="L84" s="126"/>
      <c r="M84" s="125"/>
      <c r="N84" s="126"/>
      <c r="O84" s="125"/>
      <c r="P84" s="126"/>
      <c r="Q84" s="125"/>
      <c r="R84" s="126"/>
      <c r="S84" s="125"/>
      <c r="T84" s="126"/>
      <c r="U84" s="125"/>
      <c r="V84" s="126"/>
      <c r="W84" s="125"/>
      <c r="X84" s="126"/>
      <c r="Y84" s="125"/>
      <c r="Z84" s="126"/>
      <c r="AA84" s="125"/>
      <c r="AB84" s="127"/>
      <c r="AC84" s="31">
        <f t="shared" si="4"/>
        <v>0</v>
      </c>
      <c r="AD84" s="107">
        <f t="shared" si="5"/>
        <v>0</v>
      </c>
    </row>
    <row r="85" spans="1:30" x14ac:dyDescent="0.25">
      <c r="A85" s="309"/>
      <c r="B85" s="399"/>
      <c r="C85" s="343"/>
      <c r="D85" s="116">
        <v>2023</v>
      </c>
      <c r="E85" s="125"/>
      <c r="F85" s="126"/>
      <c r="G85" s="125"/>
      <c r="H85" s="126"/>
      <c r="I85" s="125"/>
      <c r="J85" s="126"/>
      <c r="K85" s="125"/>
      <c r="L85" s="126"/>
      <c r="M85" s="125"/>
      <c r="N85" s="126"/>
      <c r="O85" s="125"/>
      <c r="P85" s="126"/>
      <c r="Q85" s="125"/>
      <c r="R85" s="126"/>
      <c r="S85" s="125"/>
      <c r="T85" s="126"/>
      <c r="U85" s="125"/>
      <c r="V85" s="126"/>
      <c r="W85" s="125"/>
      <c r="X85" s="126"/>
      <c r="Y85" s="125"/>
      <c r="Z85" s="126"/>
      <c r="AA85" s="125"/>
      <c r="AB85" s="127"/>
      <c r="AC85" s="31">
        <f t="shared" si="4"/>
        <v>0</v>
      </c>
      <c r="AD85" s="107">
        <f t="shared" si="5"/>
        <v>0</v>
      </c>
    </row>
    <row r="86" spans="1:30" x14ac:dyDescent="0.25">
      <c r="A86" s="301">
        <v>11</v>
      </c>
      <c r="B86" s="400" t="s">
        <v>207</v>
      </c>
      <c r="C86" s="304"/>
      <c r="D86" s="114">
        <v>2016</v>
      </c>
      <c r="E86" s="47"/>
      <c r="F86" s="105"/>
      <c r="G86" s="47"/>
      <c r="H86" s="105"/>
      <c r="I86" s="47"/>
      <c r="J86" s="105"/>
      <c r="K86" s="47"/>
      <c r="L86" s="105"/>
      <c r="M86" s="47"/>
      <c r="N86" s="105"/>
      <c r="O86" s="47"/>
      <c r="P86" s="105"/>
      <c r="Q86" s="47"/>
      <c r="R86" s="105"/>
      <c r="S86" s="47"/>
      <c r="T86" s="105"/>
      <c r="U86" s="47"/>
      <c r="V86" s="105"/>
      <c r="W86" s="47"/>
      <c r="X86" s="105"/>
      <c r="Y86" s="47"/>
      <c r="Z86" s="105"/>
      <c r="AA86" s="47"/>
      <c r="AB86" s="109"/>
      <c r="AC86" s="30">
        <f t="shared" si="4"/>
        <v>0</v>
      </c>
      <c r="AD86" s="106">
        <f t="shared" si="5"/>
        <v>0</v>
      </c>
    </row>
    <row r="87" spans="1:30" x14ac:dyDescent="0.25">
      <c r="A87" s="302"/>
      <c r="B87" s="401"/>
      <c r="C87" s="305"/>
      <c r="D87" s="114">
        <v>2017</v>
      </c>
      <c r="E87" s="47"/>
      <c r="F87" s="105"/>
      <c r="G87" s="47"/>
      <c r="H87" s="105"/>
      <c r="I87" s="47"/>
      <c r="J87" s="105"/>
      <c r="K87" s="47"/>
      <c r="L87" s="105"/>
      <c r="M87" s="47"/>
      <c r="N87" s="105"/>
      <c r="O87" s="47"/>
      <c r="P87" s="105"/>
      <c r="Q87" s="47"/>
      <c r="R87" s="105"/>
      <c r="S87" s="47"/>
      <c r="T87" s="105"/>
      <c r="U87" s="47"/>
      <c r="V87" s="105"/>
      <c r="W87" s="47"/>
      <c r="X87" s="105"/>
      <c r="Y87" s="47"/>
      <c r="Z87" s="105"/>
      <c r="AA87" s="47"/>
      <c r="AB87" s="109"/>
      <c r="AC87" s="30">
        <f t="shared" si="4"/>
        <v>0</v>
      </c>
      <c r="AD87" s="106">
        <f t="shared" si="5"/>
        <v>0</v>
      </c>
    </row>
    <row r="88" spans="1:30" x14ac:dyDescent="0.25">
      <c r="A88" s="302"/>
      <c r="B88" s="401"/>
      <c r="C88" s="305"/>
      <c r="D88" s="114">
        <v>2018</v>
      </c>
      <c r="E88" s="47"/>
      <c r="F88" s="105"/>
      <c r="G88" s="47"/>
      <c r="H88" s="105"/>
      <c r="I88" s="47"/>
      <c r="J88" s="105"/>
      <c r="K88" s="47"/>
      <c r="L88" s="105"/>
      <c r="M88" s="47"/>
      <c r="N88" s="105"/>
      <c r="O88" s="47"/>
      <c r="P88" s="105"/>
      <c r="Q88" s="47"/>
      <c r="R88" s="105"/>
      <c r="S88" s="47"/>
      <c r="T88" s="105"/>
      <c r="U88" s="47"/>
      <c r="V88" s="105"/>
      <c r="W88" s="47"/>
      <c r="X88" s="105"/>
      <c r="Y88" s="47"/>
      <c r="Z88" s="105"/>
      <c r="AA88" s="47"/>
      <c r="AB88" s="109"/>
      <c r="AC88" s="30">
        <f t="shared" si="4"/>
        <v>0</v>
      </c>
      <c r="AD88" s="106">
        <f t="shared" si="5"/>
        <v>0</v>
      </c>
    </row>
    <row r="89" spans="1:30" x14ac:dyDescent="0.25">
      <c r="A89" s="302"/>
      <c r="B89" s="401"/>
      <c r="C89" s="305"/>
      <c r="D89" s="114">
        <v>2019</v>
      </c>
      <c r="E89" s="47"/>
      <c r="F89" s="105"/>
      <c r="G89" s="47"/>
      <c r="H89" s="105"/>
      <c r="I89" s="47"/>
      <c r="J89" s="105"/>
      <c r="K89" s="47"/>
      <c r="L89" s="105"/>
      <c r="M89" s="47"/>
      <c r="N89" s="105"/>
      <c r="O89" s="47"/>
      <c r="P89" s="105"/>
      <c r="Q89" s="47"/>
      <c r="R89" s="105"/>
      <c r="S89" s="47"/>
      <c r="T89" s="105"/>
      <c r="U89" s="47"/>
      <c r="V89" s="105"/>
      <c r="W89" s="47"/>
      <c r="X89" s="105"/>
      <c r="Y89" s="47"/>
      <c r="Z89" s="105"/>
      <c r="AA89" s="47"/>
      <c r="AB89" s="109"/>
      <c r="AC89" s="30">
        <f t="shared" si="4"/>
        <v>0</v>
      </c>
      <c r="AD89" s="106">
        <f t="shared" si="5"/>
        <v>0</v>
      </c>
    </row>
    <row r="90" spans="1:30" x14ac:dyDescent="0.25">
      <c r="A90" s="302"/>
      <c r="B90" s="401"/>
      <c r="C90" s="305"/>
      <c r="D90" s="114">
        <v>2020</v>
      </c>
      <c r="E90" s="47"/>
      <c r="F90" s="105"/>
      <c r="G90" s="47"/>
      <c r="H90" s="105"/>
      <c r="I90" s="47"/>
      <c r="J90" s="105"/>
      <c r="K90" s="47"/>
      <c r="L90" s="105"/>
      <c r="M90" s="47"/>
      <c r="N90" s="105"/>
      <c r="O90" s="47"/>
      <c r="P90" s="105"/>
      <c r="Q90" s="47"/>
      <c r="R90" s="105"/>
      <c r="S90" s="47"/>
      <c r="T90" s="105"/>
      <c r="U90" s="47"/>
      <c r="V90" s="105"/>
      <c r="W90" s="47"/>
      <c r="X90" s="105"/>
      <c r="Y90" s="47"/>
      <c r="Z90" s="105"/>
      <c r="AA90" s="47"/>
      <c r="AB90" s="109"/>
      <c r="AC90" s="30">
        <f t="shared" si="4"/>
        <v>0</v>
      </c>
      <c r="AD90" s="106">
        <f t="shared" si="5"/>
        <v>0</v>
      </c>
    </row>
    <row r="91" spans="1:30" x14ac:dyDescent="0.25">
      <c r="A91" s="302"/>
      <c r="B91" s="401"/>
      <c r="C91" s="305"/>
      <c r="D91" s="114">
        <v>2021</v>
      </c>
      <c r="E91" s="47"/>
      <c r="F91" s="105"/>
      <c r="G91" s="47"/>
      <c r="H91" s="105"/>
      <c r="I91" s="47"/>
      <c r="J91" s="105"/>
      <c r="K91" s="47"/>
      <c r="L91" s="105"/>
      <c r="M91" s="47"/>
      <c r="N91" s="105"/>
      <c r="O91" s="47"/>
      <c r="P91" s="105"/>
      <c r="Q91" s="47"/>
      <c r="R91" s="105"/>
      <c r="S91" s="47"/>
      <c r="T91" s="105"/>
      <c r="U91" s="47"/>
      <c r="V91" s="105"/>
      <c r="W91" s="47"/>
      <c r="X91" s="105"/>
      <c r="Y91" s="47"/>
      <c r="Z91" s="105"/>
      <c r="AA91" s="47"/>
      <c r="AB91" s="109"/>
      <c r="AC91" s="30">
        <f t="shared" si="4"/>
        <v>0</v>
      </c>
      <c r="AD91" s="106">
        <f t="shared" si="5"/>
        <v>0</v>
      </c>
    </row>
    <row r="92" spans="1:30" x14ac:dyDescent="0.25">
      <c r="A92" s="302"/>
      <c r="B92" s="401"/>
      <c r="C92" s="305"/>
      <c r="D92" s="114">
        <v>2022</v>
      </c>
      <c r="E92" s="47"/>
      <c r="F92" s="105"/>
      <c r="G92" s="47"/>
      <c r="H92" s="105"/>
      <c r="I92" s="47"/>
      <c r="J92" s="105"/>
      <c r="K92" s="47"/>
      <c r="L92" s="105"/>
      <c r="M92" s="47"/>
      <c r="N92" s="105"/>
      <c r="O92" s="47"/>
      <c r="P92" s="105"/>
      <c r="Q92" s="47"/>
      <c r="R92" s="105"/>
      <c r="S92" s="47"/>
      <c r="T92" s="105"/>
      <c r="U92" s="47"/>
      <c r="V92" s="105"/>
      <c r="W92" s="47"/>
      <c r="X92" s="105"/>
      <c r="Y92" s="47"/>
      <c r="Z92" s="105"/>
      <c r="AA92" s="47"/>
      <c r="AB92" s="109"/>
      <c r="AC92" s="30">
        <f t="shared" si="4"/>
        <v>0</v>
      </c>
      <c r="AD92" s="106">
        <f t="shared" si="5"/>
        <v>0</v>
      </c>
    </row>
    <row r="93" spans="1:30" x14ac:dyDescent="0.25">
      <c r="A93" s="303"/>
      <c r="B93" s="402"/>
      <c r="C93" s="306"/>
      <c r="D93" s="114">
        <v>2023</v>
      </c>
      <c r="E93" s="47"/>
      <c r="F93" s="105"/>
      <c r="G93" s="47"/>
      <c r="H93" s="105"/>
      <c r="I93" s="47"/>
      <c r="J93" s="105"/>
      <c r="K93" s="47"/>
      <c r="L93" s="105"/>
      <c r="M93" s="47"/>
      <c r="N93" s="105"/>
      <c r="O93" s="47"/>
      <c r="P93" s="105"/>
      <c r="Q93" s="47"/>
      <c r="R93" s="105"/>
      <c r="S93" s="47"/>
      <c r="T93" s="105"/>
      <c r="U93" s="47"/>
      <c r="V93" s="105"/>
      <c r="W93" s="47"/>
      <c r="X93" s="105"/>
      <c r="Y93" s="47"/>
      <c r="Z93" s="105"/>
      <c r="AA93" s="47"/>
      <c r="AB93" s="109"/>
      <c r="AC93" s="30">
        <f t="shared" si="4"/>
        <v>0</v>
      </c>
      <c r="AD93" s="106">
        <f t="shared" si="5"/>
        <v>0</v>
      </c>
    </row>
    <row r="94" spans="1:30" x14ac:dyDescent="0.25">
      <c r="A94" s="307">
        <v>12</v>
      </c>
      <c r="B94" s="397" t="s">
        <v>207</v>
      </c>
      <c r="C94" s="341"/>
      <c r="D94" s="116">
        <v>2016</v>
      </c>
      <c r="E94" s="125"/>
      <c r="F94" s="126"/>
      <c r="G94" s="125"/>
      <c r="H94" s="126"/>
      <c r="I94" s="125"/>
      <c r="J94" s="126"/>
      <c r="K94" s="125"/>
      <c r="L94" s="126"/>
      <c r="M94" s="125"/>
      <c r="N94" s="126"/>
      <c r="O94" s="125"/>
      <c r="P94" s="126"/>
      <c r="Q94" s="125"/>
      <c r="R94" s="126"/>
      <c r="S94" s="125"/>
      <c r="T94" s="126"/>
      <c r="U94" s="125"/>
      <c r="V94" s="126"/>
      <c r="W94" s="125"/>
      <c r="X94" s="126"/>
      <c r="Y94" s="125"/>
      <c r="Z94" s="126"/>
      <c r="AA94" s="125"/>
      <c r="AB94" s="127"/>
      <c r="AC94" s="31">
        <f t="shared" si="4"/>
        <v>0</v>
      </c>
      <c r="AD94" s="107">
        <f t="shared" si="5"/>
        <v>0</v>
      </c>
    </row>
    <row r="95" spans="1:30" x14ac:dyDescent="0.25">
      <c r="A95" s="308"/>
      <c r="B95" s="398"/>
      <c r="C95" s="342"/>
      <c r="D95" s="116">
        <v>2017</v>
      </c>
      <c r="E95" s="125"/>
      <c r="F95" s="126"/>
      <c r="G95" s="125"/>
      <c r="H95" s="126"/>
      <c r="I95" s="125"/>
      <c r="J95" s="126"/>
      <c r="K95" s="125"/>
      <c r="L95" s="126"/>
      <c r="M95" s="125"/>
      <c r="N95" s="126"/>
      <c r="O95" s="125"/>
      <c r="P95" s="126"/>
      <c r="Q95" s="125"/>
      <c r="R95" s="126"/>
      <c r="S95" s="125"/>
      <c r="T95" s="126"/>
      <c r="U95" s="125"/>
      <c r="V95" s="126"/>
      <c r="W95" s="125"/>
      <c r="X95" s="126"/>
      <c r="Y95" s="125"/>
      <c r="Z95" s="126"/>
      <c r="AA95" s="125"/>
      <c r="AB95" s="127"/>
      <c r="AC95" s="31">
        <f t="shared" si="4"/>
        <v>0</v>
      </c>
      <c r="AD95" s="107">
        <f t="shared" si="5"/>
        <v>0</v>
      </c>
    </row>
    <row r="96" spans="1:30" x14ac:dyDescent="0.25">
      <c r="A96" s="308"/>
      <c r="B96" s="398"/>
      <c r="C96" s="342"/>
      <c r="D96" s="116">
        <v>2018</v>
      </c>
      <c r="E96" s="125"/>
      <c r="F96" s="126"/>
      <c r="G96" s="125"/>
      <c r="H96" s="126"/>
      <c r="I96" s="125"/>
      <c r="J96" s="126"/>
      <c r="K96" s="125"/>
      <c r="L96" s="126"/>
      <c r="M96" s="125"/>
      <c r="N96" s="126"/>
      <c r="O96" s="125"/>
      <c r="P96" s="126"/>
      <c r="Q96" s="125"/>
      <c r="R96" s="126"/>
      <c r="S96" s="125"/>
      <c r="T96" s="126"/>
      <c r="U96" s="125"/>
      <c r="V96" s="126"/>
      <c r="W96" s="125"/>
      <c r="X96" s="126"/>
      <c r="Y96" s="125"/>
      <c r="Z96" s="126"/>
      <c r="AA96" s="125"/>
      <c r="AB96" s="127"/>
      <c r="AC96" s="31">
        <f t="shared" si="4"/>
        <v>0</v>
      </c>
      <c r="AD96" s="107">
        <f t="shared" si="5"/>
        <v>0</v>
      </c>
    </row>
    <row r="97" spans="1:30" x14ac:dyDescent="0.25">
      <c r="A97" s="308"/>
      <c r="B97" s="398"/>
      <c r="C97" s="342"/>
      <c r="D97" s="116">
        <v>2019</v>
      </c>
      <c r="E97" s="125"/>
      <c r="F97" s="126"/>
      <c r="G97" s="125"/>
      <c r="H97" s="126"/>
      <c r="I97" s="125"/>
      <c r="J97" s="126"/>
      <c r="K97" s="125"/>
      <c r="L97" s="126"/>
      <c r="M97" s="125"/>
      <c r="N97" s="126"/>
      <c r="O97" s="125"/>
      <c r="P97" s="126"/>
      <c r="Q97" s="125"/>
      <c r="R97" s="126"/>
      <c r="S97" s="125"/>
      <c r="T97" s="126"/>
      <c r="U97" s="125"/>
      <c r="V97" s="126"/>
      <c r="W97" s="125"/>
      <c r="X97" s="126"/>
      <c r="Y97" s="125"/>
      <c r="Z97" s="126"/>
      <c r="AA97" s="125"/>
      <c r="AB97" s="127"/>
      <c r="AC97" s="31">
        <f t="shared" si="4"/>
        <v>0</v>
      </c>
      <c r="AD97" s="107">
        <f t="shared" si="5"/>
        <v>0</v>
      </c>
    </row>
    <row r="98" spans="1:30" x14ac:dyDescent="0.25">
      <c r="A98" s="308"/>
      <c r="B98" s="398"/>
      <c r="C98" s="342"/>
      <c r="D98" s="116">
        <v>2020</v>
      </c>
      <c r="E98" s="125"/>
      <c r="F98" s="126"/>
      <c r="G98" s="125"/>
      <c r="H98" s="126"/>
      <c r="I98" s="125"/>
      <c r="J98" s="126"/>
      <c r="K98" s="125"/>
      <c r="L98" s="126"/>
      <c r="M98" s="125"/>
      <c r="N98" s="126"/>
      <c r="O98" s="125"/>
      <c r="P98" s="126"/>
      <c r="Q98" s="125"/>
      <c r="R98" s="126"/>
      <c r="S98" s="125"/>
      <c r="T98" s="126"/>
      <c r="U98" s="125"/>
      <c r="V98" s="126"/>
      <c r="W98" s="125"/>
      <c r="X98" s="126"/>
      <c r="Y98" s="125"/>
      <c r="Z98" s="126"/>
      <c r="AA98" s="125"/>
      <c r="AB98" s="127"/>
      <c r="AC98" s="31">
        <f t="shared" si="4"/>
        <v>0</v>
      </c>
      <c r="AD98" s="107">
        <f t="shared" si="5"/>
        <v>0</v>
      </c>
    </row>
    <row r="99" spans="1:30" x14ac:dyDescent="0.25">
      <c r="A99" s="308"/>
      <c r="B99" s="398"/>
      <c r="C99" s="342"/>
      <c r="D99" s="116">
        <v>2021</v>
      </c>
      <c r="E99" s="125"/>
      <c r="F99" s="126"/>
      <c r="G99" s="125"/>
      <c r="H99" s="126"/>
      <c r="I99" s="125"/>
      <c r="J99" s="126"/>
      <c r="K99" s="125"/>
      <c r="L99" s="126"/>
      <c r="M99" s="125"/>
      <c r="N99" s="126"/>
      <c r="O99" s="125"/>
      <c r="P99" s="126"/>
      <c r="Q99" s="125"/>
      <c r="R99" s="126"/>
      <c r="S99" s="125"/>
      <c r="T99" s="126"/>
      <c r="U99" s="125"/>
      <c r="V99" s="126"/>
      <c r="W99" s="125"/>
      <c r="X99" s="126"/>
      <c r="Y99" s="125"/>
      <c r="Z99" s="126"/>
      <c r="AA99" s="125"/>
      <c r="AB99" s="127"/>
      <c r="AC99" s="31">
        <f t="shared" si="4"/>
        <v>0</v>
      </c>
      <c r="AD99" s="107">
        <f t="shared" si="5"/>
        <v>0</v>
      </c>
    </row>
    <row r="100" spans="1:30" x14ac:dyDescent="0.25">
      <c r="A100" s="308"/>
      <c r="B100" s="398"/>
      <c r="C100" s="342"/>
      <c r="D100" s="116">
        <v>2022</v>
      </c>
      <c r="E100" s="125"/>
      <c r="F100" s="126"/>
      <c r="G100" s="125"/>
      <c r="H100" s="126"/>
      <c r="I100" s="125"/>
      <c r="J100" s="126"/>
      <c r="K100" s="125"/>
      <c r="L100" s="126"/>
      <c r="M100" s="125"/>
      <c r="N100" s="126"/>
      <c r="O100" s="125"/>
      <c r="P100" s="126"/>
      <c r="Q100" s="125"/>
      <c r="R100" s="126"/>
      <c r="S100" s="125"/>
      <c r="T100" s="126"/>
      <c r="U100" s="125"/>
      <c r="V100" s="126"/>
      <c r="W100" s="125"/>
      <c r="X100" s="126"/>
      <c r="Y100" s="125"/>
      <c r="Z100" s="126"/>
      <c r="AA100" s="125"/>
      <c r="AB100" s="127"/>
      <c r="AC100" s="31">
        <f t="shared" si="4"/>
        <v>0</v>
      </c>
      <c r="AD100" s="107">
        <f t="shared" si="5"/>
        <v>0</v>
      </c>
    </row>
    <row r="101" spans="1:30" x14ac:dyDescent="0.25">
      <c r="A101" s="309"/>
      <c r="B101" s="399"/>
      <c r="C101" s="343"/>
      <c r="D101" s="116">
        <v>2023</v>
      </c>
      <c r="E101" s="125"/>
      <c r="F101" s="126"/>
      <c r="G101" s="125"/>
      <c r="H101" s="126"/>
      <c r="I101" s="125"/>
      <c r="J101" s="126"/>
      <c r="K101" s="125"/>
      <c r="L101" s="126"/>
      <c r="M101" s="125"/>
      <c r="N101" s="126"/>
      <c r="O101" s="125"/>
      <c r="P101" s="126"/>
      <c r="Q101" s="125"/>
      <c r="R101" s="126"/>
      <c r="S101" s="125"/>
      <c r="T101" s="126"/>
      <c r="U101" s="125"/>
      <c r="V101" s="126"/>
      <c r="W101" s="125"/>
      <c r="X101" s="126"/>
      <c r="Y101" s="125"/>
      <c r="Z101" s="126"/>
      <c r="AA101" s="125"/>
      <c r="AB101" s="127"/>
      <c r="AC101" s="31">
        <f t="shared" si="4"/>
        <v>0</v>
      </c>
      <c r="AD101" s="107">
        <f t="shared" si="5"/>
        <v>0</v>
      </c>
    </row>
    <row r="102" spans="1:30" x14ac:dyDescent="0.25">
      <c r="A102" s="301">
        <v>13</v>
      </c>
      <c r="B102" s="400" t="s">
        <v>207</v>
      </c>
      <c r="C102" s="304"/>
      <c r="D102" s="114">
        <v>2016</v>
      </c>
      <c r="E102" s="47"/>
      <c r="F102" s="105"/>
      <c r="G102" s="47"/>
      <c r="H102" s="105"/>
      <c r="I102" s="47"/>
      <c r="J102" s="105"/>
      <c r="K102" s="47"/>
      <c r="L102" s="105"/>
      <c r="M102" s="47"/>
      <c r="N102" s="105"/>
      <c r="O102" s="47"/>
      <c r="P102" s="105"/>
      <c r="Q102" s="47"/>
      <c r="R102" s="105"/>
      <c r="S102" s="47"/>
      <c r="T102" s="105"/>
      <c r="U102" s="47"/>
      <c r="V102" s="105"/>
      <c r="W102" s="47"/>
      <c r="X102" s="105"/>
      <c r="Y102" s="47"/>
      <c r="Z102" s="105"/>
      <c r="AA102" s="47"/>
      <c r="AB102" s="109"/>
      <c r="AC102" s="30">
        <f t="shared" ref="AC102:AC125" si="6">E102+G102+I102+K102+M102+O102+Q102+S102+U102+W102+Y102+AA102</f>
        <v>0</v>
      </c>
      <c r="AD102" s="106">
        <f t="shared" ref="AD102:AD125" si="7">F102+H102+J102+L102+N102+P102+R102+T102+V102+X102+Z102+AB102</f>
        <v>0</v>
      </c>
    </row>
    <row r="103" spans="1:30" x14ac:dyDescent="0.25">
      <c r="A103" s="302"/>
      <c r="B103" s="401"/>
      <c r="C103" s="305"/>
      <c r="D103" s="114">
        <v>2017</v>
      </c>
      <c r="E103" s="47"/>
      <c r="F103" s="105"/>
      <c r="G103" s="47"/>
      <c r="H103" s="105"/>
      <c r="I103" s="47"/>
      <c r="J103" s="105"/>
      <c r="K103" s="47"/>
      <c r="L103" s="105"/>
      <c r="M103" s="47"/>
      <c r="N103" s="105"/>
      <c r="O103" s="47"/>
      <c r="P103" s="105"/>
      <c r="Q103" s="47"/>
      <c r="R103" s="105"/>
      <c r="S103" s="47"/>
      <c r="T103" s="105"/>
      <c r="U103" s="47"/>
      <c r="V103" s="105"/>
      <c r="W103" s="47"/>
      <c r="X103" s="105"/>
      <c r="Y103" s="47"/>
      <c r="Z103" s="105"/>
      <c r="AA103" s="47"/>
      <c r="AB103" s="109"/>
      <c r="AC103" s="30">
        <f t="shared" si="6"/>
        <v>0</v>
      </c>
      <c r="AD103" s="106">
        <f t="shared" si="7"/>
        <v>0</v>
      </c>
    </row>
    <row r="104" spans="1:30" x14ac:dyDescent="0.25">
      <c r="A104" s="302"/>
      <c r="B104" s="401"/>
      <c r="C104" s="305"/>
      <c r="D104" s="114">
        <v>2018</v>
      </c>
      <c r="E104" s="47"/>
      <c r="F104" s="105"/>
      <c r="G104" s="47"/>
      <c r="H104" s="105"/>
      <c r="I104" s="47"/>
      <c r="J104" s="105"/>
      <c r="K104" s="47"/>
      <c r="L104" s="105"/>
      <c r="M104" s="47"/>
      <c r="N104" s="105"/>
      <c r="O104" s="47"/>
      <c r="P104" s="105"/>
      <c r="Q104" s="47"/>
      <c r="R104" s="105"/>
      <c r="S104" s="47"/>
      <c r="T104" s="105"/>
      <c r="U104" s="47"/>
      <c r="V104" s="105"/>
      <c r="W104" s="47"/>
      <c r="X104" s="105"/>
      <c r="Y104" s="47"/>
      <c r="Z104" s="105"/>
      <c r="AA104" s="47"/>
      <c r="AB104" s="109"/>
      <c r="AC104" s="30">
        <f t="shared" si="6"/>
        <v>0</v>
      </c>
      <c r="AD104" s="106">
        <f t="shared" si="7"/>
        <v>0</v>
      </c>
    </row>
    <row r="105" spans="1:30" x14ac:dyDescent="0.25">
      <c r="A105" s="302"/>
      <c r="B105" s="401"/>
      <c r="C105" s="305"/>
      <c r="D105" s="114">
        <v>2019</v>
      </c>
      <c r="E105" s="47"/>
      <c r="F105" s="105"/>
      <c r="G105" s="47"/>
      <c r="H105" s="105"/>
      <c r="I105" s="47"/>
      <c r="J105" s="105"/>
      <c r="K105" s="47"/>
      <c r="L105" s="105"/>
      <c r="M105" s="47"/>
      <c r="N105" s="105"/>
      <c r="O105" s="47"/>
      <c r="P105" s="105"/>
      <c r="Q105" s="47"/>
      <c r="R105" s="105"/>
      <c r="S105" s="47"/>
      <c r="T105" s="105"/>
      <c r="U105" s="47"/>
      <c r="V105" s="105"/>
      <c r="W105" s="47"/>
      <c r="X105" s="105"/>
      <c r="Y105" s="47"/>
      <c r="Z105" s="105"/>
      <c r="AA105" s="47"/>
      <c r="AB105" s="109"/>
      <c r="AC105" s="30">
        <f t="shared" si="6"/>
        <v>0</v>
      </c>
      <c r="AD105" s="106">
        <f t="shared" si="7"/>
        <v>0</v>
      </c>
    </row>
    <row r="106" spans="1:30" x14ac:dyDescent="0.25">
      <c r="A106" s="302"/>
      <c r="B106" s="401"/>
      <c r="C106" s="305"/>
      <c r="D106" s="114">
        <v>2020</v>
      </c>
      <c r="E106" s="47"/>
      <c r="F106" s="105"/>
      <c r="G106" s="47"/>
      <c r="H106" s="105"/>
      <c r="I106" s="47"/>
      <c r="J106" s="105"/>
      <c r="K106" s="47"/>
      <c r="L106" s="105"/>
      <c r="M106" s="47"/>
      <c r="N106" s="105"/>
      <c r="O106" s="47"/>
      <c r="P106" s="105"/>
      <c r="Q106" s="47"/>
      <c r="R106" s="105"/>
      <c r="S106" s="47"/>
      <c r="T106" s="105"/>
      <c r="U106" s="47"/>
      <c r="V106" s="105"/>
      <c r="W106" s="47"/>
      <c r="X106" s="105"/>
      <c r="Y106" s="47"/>
      <c r="Z106" s="105"/>
      <c r="AA106" s="47"/>
      <c r="AB106" s="109"/>
      <c r="AC106" s="30">
        <f t="shared" si="6"/>
        <v>0</v>
      </c>
      <c r="AD106" s="106">
        <f t="shared" si="7"/>
        <v>0</v>
      </c>
    </row>
    <row r="107" spans="1:30" x14ac:dyDescent="0.25">
      <c r="A107" s="302"/>
      <c r="B107" s="401"/>
      <c r="C107" s="305"/>
      <c r="D107" s="114">
        <v>2021</v>
      </c>
      <c r="E107" s="47"/>
      <c r="F107" s="105"/>
      <c r="G107" s="47"/>
      <c r="H107" s="105"/>
      <c r="I107" s="47"/>
      <c r="J107" s="105"/>
      <c r="K107" s="47"/>
      <c r="L107" s="105"/>
      <c r="M107" s="47"/>
      <c r="N107" s="105"/>
      <c r="O107" s="47"/>
      <c r="P107" s="105"/>
      <c r="Q107" s="47"/>
      <c r="R107" s="105"/>
      <c r="S107" s="47"/>
      <c r="T107" s="105"/>
      <c r="U107" s="47"/>
      <c r="V107" s="105"/>
      <c r="W107" s="47"/>
      <c r="X107" s="105"/>
      <c r="Y107" s="47"/>
      <c r="Z107" s="105"/>
      <c r="AA107" s="47"/>
      <c r="AB107" s="109"/>
      <c r="AC107" s="30">
        <f t="shared" si="6"/>
        <v>0</v>
      </c>
      <c r="AD107" s="106">
        <f t="shared" si="7"/>
        <v>0</v>
      </c>
    </row>
    <row r="108" spans="1:30" x14ac:dyDescent="0.25">
      <c r="A108" s="302"/>
      <c r="B108" s="401"/>
      <c r="C108" s="305"/>
      <c r="D108" s="114">
        <v>2022</v>
      </c>
      <c r="E108" s="47"/>
      <c r="F108" s="105"/>
      <c r="G108" s="47"/>
      <c r="H108" s="105"/>
      <c r="I108" s="47"/>
      <c r="J108" s="105"/>
      <c r="K108" s="47"/>
      <c r="L108" s="105"/>
      <c r="M108" s="47"/>
      <c r="N108" s="105"/>
      <c r="O108" s="47"/>
      <c r="P108" s="105"/>
      <c r="Q108" s="47"/>
      <c r="R108" s="105"/>
      <c r="S108" s="47"/>
      <c r="T108" s="105"/>
      <c r="U108" s="47"/>
      <c r="V108" s="105"/>
      <c r="W108" s="47"/>
      <c r="X108" s="105"/>
      <c r="Y108" s="47"/>
      <c r="Z108" s="105"/>
      <c r="AA108" s="47"/>
      <c r="AB108" s="109"/>
      <c r="AC108" s="30">
        <f t="shared" si="6"/>
        <v>0</v>
      </c>
      <c r="AD108" s="106">
        <f t="shared" si="7"/>
        <v>0</v>
      </c>
    </row>
    <row r="109" spans="1:30" x14ac:dyDescent="0.25">
      <c r="A109" s="303"/>
      <c r="B109" s="402"/>
      <c r="C109" s="306"/>
      <c r="D109" s="114">
        <v>2023</v>
      </c>
      <c r="E109" s="47"/>
      <c r="F109" s="105"/>
      <c r="G109" s="47"/>
      <c r="H109" s="105"/>
      <c r="I109" s="47"/>
      <c r="J109" s="105"/>
      <c r="K109" s="47"/>
      <c r="L109" s="105"/>
      <c r="M109" s="47"/>
      <c r="N109" s="105"/>
      <c r="O109" s="47"/>
      <c r="P109" s="105"/>
      <c r="Q109" s="47"/>
      <c r="R109" s="105"/>
      <c r="S109" s="47"/>
      <c r="T109" s="105"/>
      <c r="U109" s="47"/>
      <c r="V109" s="105"/>
      <c r="W109" s="47"/>
      <c r="X109" s="105"/>
      <c r="Y109" s="47"/>
      <c r="Z109" s="105"/>
      <c r="AA109" s="47"/>
      <c r="AB109" s="109"/>
      <c r="AC109" s="30">
        <f t="shared" si="6"/>
        <v>0</v>
      </c>
      <c r="AD109" s="106">
        <f t="shared" si="7"/>
        <v>0</v>
      </c>
    </row>
    <row r="110" spans="1:30" x14ac:dyDescent="0.25">
      <c r="A110" s="307">
        <v>14</v>
      </c>
      <c r="B110" s="397" t="s">
        <v>207</v>
      </c>
      <c r="C110" s="341"/>
      <c r="D110" s="116">
        <v>2016</v>
      </c>
      <c r="E110" s="125"/>
      <c r="F110" s="126"/>
      <c r="G110" s="125"/>
      <c r="H110" s="126"/>
      <c r="I110" s="125"/>
      <c r="J110" s="126"/>
      <c r="K110" s="125"/>
      <c r="L110" s="126"/>
      <c r="M110" s="125"/>
      <c r="N110" s="126"/>
      <c r="O110" s="125"/>
      <c r="P110" s="126"/>
      <c r="Q110" s="125"/>
      <c r="R110" s="126"/>
      <c r="S110" s="125"/>
      <c r="T110" s="126"/>
      <c r="U110" s="125"/>
      <c r="V110" s="126"/>
      <c r="W110" s="125"/>
      <c r="X110" s="126"/>
      <c r="Y110" s="125"/>
      <c r="Z110" s="126"/>
      <c r="AA110" s="125"/>
      <c r="AB110" s="127"/>
      <c r="AC110" s="31">
        <f t="shared" si="6"/>
        <v>0</v>
      </c>
      <c r="AD110" s="107">
        <f t="shared" si="7"/>
        <v>0</v>
      </c>
    </row>
    <row r="111" spans="1:30" x14ac:dyDescent="0.25">
      <c r="A111" s="308"/>
      <c r="B111" s="398"/>
      <c r="C111" s="342"/>
      <c r="D111" s="116">
        <v>2017</v>
      </c>
      <c r="E111" s="125"/>
      <c r="F111" s="126"/>
      <c r="G111" s="125"/>
      <c r="H111" s="126"/>
      <c r="I111" s="125"/>
      <c r="J111" s="126"/>
      <c r="K111" s="125"/>
      <c r="L111" s="126"/>
      <c r="M111" s="125"/>
      <c r="N111" s="126"/>
      <c r="O111" s="125"/>
      <c r="P111" s="126"/>
      <c r="Q111" s="125"/>
      <c r="R111" s="126"/>
      <c r="S111" s="125"/>
      <c r="T111" s="126"/>
      <c r="U111" s="125"/>
      <c r="V111" s="126"/>
      <c r="W111" s="125"/>
      <c r="X111" s="126"/>
      <c r="Y111" s="125"/>
      <c r="Z111" s="126"/>
      <c r="AA111" s="125"/>
      <c r="AB111" s="127"/>
      <c r="AC111" s="31">
        <f t="shared" si="6"/>
        <v>0</v>
      </c>
      <c r="AD111" s="107">
        <f t="shared" si="7"/>
        <v>0</v>
      </c>
    </row>
    <row r="112" spans="1:30" x14ac:dyDescent="0.25">
      <c r="A112" s="308"/>
      <c r="B112" s="398"/>
      <c r="C112" s="342"/>
      <c r="D112" s="116">
        <v>2018</v>
      </c>
      <c r="E112" s="125"/>
      <c r="F112" s="126"/>
      <c r="G112" s="125"/>
      <c r="H112" s="126"/>
      <c r="I112" s="125"/>
      <c r="J112" s="126"/>
      <c r="K112" s="125"/>
      <c r="L112" s="126"/>
      <c r="M112" s="125"/>
      <c r="N112" s="126"/>
      <c r="O112" s="125"/>
      <c r="P112" s="126"/>
      <c r="Q112" s="125"/>
      <c r="R112" s="126"/>
      <c r="S112" s="125"/>
      <c r="T112" s="126"/>
      <c r="U112" s="125"/>
      <c r="V112" s="126"/>
      <c r="W112" s="125"/>
      <c r="X112" s="126"/>
      <c r="Y112" s="125"/>
      <c r="Z112" s="126"/>
      <c r="AA112" s="125"/>
      <c r="AB112" s="127"/>
      <c r="AC112" s="31">
        <f t="shared" si="6"/>
        <v>0</v>
      </c>
      <c r="AD112" s="107">
        <f t="shared" si="7"/>
        <v>0</v>
      </c>
    </row>
    <row r="113" spans="1:30" x14ac:dyDescent="0.25">
      <c r="A113" s="308"/>
      <c r="B113" s="398"/>
      <c r="C113" s="342"/>
      <c r="D113" s="116">
        <v>2019</v>
      </c>
      <c r="E113" s="125"/>
      <c r="F113" s="126"/>
      <c r="G113" s="125"/>
      <c r="H113" s="126"/>
      <c r="I113" s="125"/>
      <c r="J113" s="126"/>
      <c r="K113" s="125"/>
      <c r="L113" s="126"/>
      <c r="M113" s="125"/>
      <c r="N113" s="126"/>
      <c r="O113" s="125"/>
      <c r="P113" s="126"/>
      <c r="Q113" s="125"/>
      <c r="R113" s="126"/>
      <c r="S113" s="125"/>
      <c r="T113" s="126"/>
      <c r="U113" s="125"/>
      <c r="V113" s="126"/>
      <c r="W113" s="125"/>
      <c r="X113" s="126"/>
      <c r="Y113" s="125"/>
      <c r="Z113" s="126"/>
      <c r="AA113" s="125"/>
      <c r="AB113" s="127"/>
      <c r="AC113" s="31">
        <f t="shared" si="6"/>
        <v>0</v>
      </c>
      <c r="AD113" s="107">
        <f t="shared" si="7"/>
        <v>0</v>
      </c>
    </row>
    <row r="114" spans="1:30" x14ac:dyDescent="0.25">
      <c r="A114" s="308"/>
      <c r="B114" s="398"/>
      <c r="C114" s="342"/>
      <c r="D114" s="116">
        <v>2020</v>
      </c>
      <c r="E114" s="125"/>
      <c r="F114" s="126"/>
      <c r="G114" s="125"/>
      <c r="H114" s="126"/>
      <c r="I114" s="125"/>
      <c r="J114" s="126"/>
      <c r="K114" s="125"/>
      <c r="L114" s="126"/>
      <c r="M114" s="125"/>
      <c r="N114" s="126"/>
      <c r="O114" s="125"/>
      <c r="P114" s="126"/>
      <c r="Q114" s="125"/>
      <c r="R114" s="126"/>
      <c r="S114" s="125"/>
      <c r="T114" s="126"/>
      <c r="U114" s="125"/>
      <c r="V114" s="126"/>
      <c r="W114" s="125"/>
      <c r="X114" s="126"/>
      <c r="Y114" s="125"/>
      <c r="Z114" s="126"/>
      <c r="AA114" s="125"/>
      <c r="AB114" s="127"/>
      <c r="AC114" s="31">
        <f t="shared" si="6"/>
        <v>0</v>
      </c>
      <c r="AD114" s="107">
        <f t="shared" si="7"/>
        <v>0</v>
      </c>
    </row>
    <row r="115" spans="1:30" x14ac:dyDescent="0.25">
      <c r="A115" s="308"/>
      <c r="B115" s="398"/>
      <c r="C115" s="342"/>
      <c r="D115" s="116">
        <v>2021</v>
      </c>
      <c r="E115" s="125"/>
      <c r="F115" s="126"/>
      <c r="G115" s="125"/>
      <c r="H115" s="126"/>
      <c r="I115" s="125"/>
      <c r="J115" s="126"/>
      <c r="K115" s="125"/>
      <c r="L115" s="126"/>
      <c r="M115" s="125"/>
      <c r="N115" s="126"/>
      <c r="O115" s="125"/>
      <c r="P115" s="126"/>
      <c r="Q115" s="125"/>
      <c r="R115" s="126"/>
      <c r="S115" s="125"/>
      <c r="T115" s="126"/>
      <c r="U115" s="125"/>
      <c r="V115" s="126"/>
      <c r="W115" s="125"/>
      <c r="X115" s="126"/>
      <c r="Y115" s="125"/>
      <c r="Z115" s="126"/>
      <c r="AA115" s="125"/>
      <c r="AB115" s="127"/>
      <c r="AC115" s="31">
        <f t="shared" si="6"/>
        <v>0</v>
      </c>
      <c r="AD115" s="107">
        <f t="shared" si="7"/>
        <v>0</v>
      </c>
    </row>
    <row r="116" spans="1:30" x14ac:dyDescent="0.25">
      <c r="A116" s="308"/>
      <c r="B116" s="398"/>
      <c r="C116" s="342"/>
      <c r="D116" s="116">
        <v>2022</v>
      </c>
      <c r="E116" s="125"/>
      <c r="F116" s="126"/>
      <c r="G116" s="125"/>
      <c r="H116" s="126"/>
      <c r="I116" s="125"/>
      <c r="J116" s="126"/>
      <c r="K116" s="125"/>
      <c r="L116" s="126"/>
      <c r="M116" s="125"/>
      <c r="N116" s="126"/>
      <c r="O116" s="125"/>
      <c r="P116" s="126"/>
      <c r="Q116" s="125"/>
      <c r="R116" s="126"/>
      <c r="S116" s="125"/>
      <c r="T116" s="126"/>
      <c r="U116" s="125"/>
      <c r="V116" s="126"/>
      <c r="W116" s="125"/>
      <c r="X116" s="126"/>
      <c r="Y116" s="125"/>
      <c r="Z116" s="126"/>
      <c r="AA116" s="125"/>
      <c r="AB116" s="127"/>
      <c r="AC116" s="31">
        <f t="shared" si="6"/>
        <v>0</v>
      </c>
      <c r="AD116" s="107">
        <f t="shared" si="7"/>
        <v>0</v>
      </c>
    </row>
    <row r="117" spans="1:30" x14ac:dyDescent="0.25">
      <c r="A117" s="309"/>
      <c r="B117" s="399"/>
      <c r="C117" s="343"/>
      <c r="D117" s="116">
        <v>2023</v>
      </c>
      <c r="E117" s="125"/>
      <c r="F117" s="126"/>
      <c r="G117" s="125"/>
      <c r="H117" s="126"/>
      <c r="I117" s="125"/>
      <c r="J117" s="126"/>
      <c r="K117" s="125"/>
      <c r="L117" s="126"/>
      <c r="M117" s="125"/>
      <c r="N117" s="126"/>
      <c r="O117" s="125"/>
      <c r="P117" s="126"/>
      <c r="Q117" s="125"/>
      <c r="R117" s="126"/>
      <c r="S117" s="125"/>
      <c r="T117" s="126"/>
      <c r="U117" s="125"/>
      <c r="V117" s="126"/>
      <c r="W117" s="125"/>
      <c r="X117" s="126"/>
      <c r="Y117" s="125"/>
      <c r="Z117" s="126"/>
      <c r="AA117" s="125"/>
      <c r="AB117" s="127"/>
      <c r="AC117" s="31">
        <f t="shared" si="6"/>
        <v>0</v>
      </c>
      <c r="AD117" s="107">
        <f t="shared" si="7"/>
        <v>0</v>
      </c>
    </row>
    <row r="118" spans="1:30" x14ac:dyDescent="0.25">
      <c r="A118" s="301">
        <v>15</v>
      </c>
      <c r="B118" s="400" t="s">
        <v>207</v>
      </c>
      <c r="C118" s="304"/>
      <c r="D118" s="114">
        <v>2016</v>
      </c>
      <c r="E118" s="47"/>
      <c r="F118" s="105"/>
      <c r="G118" s="47"/>
      <c r="H118" s="105"/>
      <c r="I118" s="47"/>
      <c r="J118" s="105"/>
      <c r="K118" s="47"/>
      <c r="L118" s="105"/>
      <c r="M118" s="47"/>
      <c r="N118" s="105"/>
      <c r="O118" s="47"/>
      <c r="P118" s="105"/>
      <c r="Q118" s="47"/>
      <c r="R118" s="105"/>
      <c r="S118" s="47"/>
      <c r="T118" s="105"/>
      <c r="U118" s="47"/>
      <c r="V118" s="105"/>
      <c r="W118" s="47"/>
      <c r="X118" s="105"/>
      <c r="Y118" s="47"/>
      <c r="Z118" s="105"/>
      <c r="AA118" s="47"/>
      <c r="AB118" s="109"/>
      <c r="AC118" s="30">
        <f t="shared" si="6"/>
        <v>0</v>
      </c>
      <c r="AD118" s="106">
        <f t="shared" si="7"/>
        <v>0</v>
      </c>
    </row>
    <row r="119" spans="1:30" x14ac:dyDescent="0.25">
      <c r="A119" s="302"/>
      <c r="B119" s="401"/>
      <c r="C119" s="305"/>
      <c r="D119" s="114">
        <v>2017</v>
      </c>
      <c r="E119" s="47"/>
      <c r="F119" s="105"/>
      <c r="G119" s="47"/>
      <c r="H119" s="105"/>
      <c r="I119" s="47"/>
      <c r="J119" s="105"/>
      <c r="K119" s="47"/>
      <c r="L119" s="105"/>
      <c r="M119" s="47"/>
      <c r="N119" s="105"/>
      <c r="O119" s="47"/>
      <c r="P119" s="105"/>
      <c r="Q119" s="47"/>
      <c r="R119" s="105"/>
      <c r="S119" s="47"/>
      <c r="T119" s="105"/>
      <c r="U119" s="47"/>
      <c r="V119" s="105"/>
      <c r="W119" s="47"/>
      <c r="X119" s="105"/>
      <c r="Y119" s="47"/>
      <c r="Z119" s="105"/>
      <c r="AA119" s="47"/>
      <c r="AB119" s="109"/>
      <c r="AC119" s="30">
        <f t="shared" si="6"/>
        <v>0</v>
      </c>
      <c r="AD119" s="106">
        <f t="shared" si="7"/>
        <v>0</v>
      </c>
    </row>
    <row r="120" spans="1:30" x14ac:dyDescent="0.25">
      <c r="A120" s="302"/>
      <c r="B120" s="401"/>
      <c r="C120" s="305"/>
      <c r="D120" s="114">
        <v>2018</v>
      </c>
      <c r="E120" s="47"/>
      <c r="F120" s="105"/>
      <c r="G120" s="47"/>
      <c r="H120" s="105"/>
      <c r="I120" s="47"/>
      <c r="J120" s="105"/>
      <c r="K120" s="47"/>
      <c r="L120" s="105"/>
      <c r="M120" s="47"/>
      <c r="N120" s="105"/>
      <c r="O120" s="47"/>
      <c r="P120" s="105"/>
      <c r="Q120" s="47"/>
      <c r="R120" s="105"/>
      <c r="S120" s="47"/>
      <c r="T120" s="105"/>
      <c r="U120" s="47"/>
      <c r="V120" s="105"/>
      <c r="W120" s="47"/>
      <c r="X120" s="105"/>
      <c r="Y120" s="47"/>
      <c r="Z120" s="105"/>
      <c r="AA120" s="47"/>
      <c r="AB120" s="109"/>
      <c r="AC120" s="30">
        <f t="shared" si="6"/>
        <v>0</v>
      </c>
      <c r="AD120" s="106">
        <f t="shared" si="7"/>
        <v>0</v>
      </c>
    </row>
    <row r="121" spans="1:30" x14ac:dyDescent="0.25">
      <c r="A121" s="302"/>
      <c r="B121" s="401"/>
      <c r="C121" s="305"/>
      <c r="D121" s="114">
        <v>2019</v>
      </c>
      <c r="E121" s="47"/>
      <c r="F121" s="105"/>
      <c r="G121" s="47"/>
      <c r="H121" s="105"/>
      <c r="I121" s="47"/>
      <c r="J121" s="105"/>
      <c r="K121" s="47"/>
      <c r="L121" s="105"/>
      <c r="M121" s="47"/>
      <c r="N121" s="105"/>
      <c r="O121" s="47"/>
      <c r="P121" s="105"/>
      <c r="Q121" s="47"/>
      <c r="R121" s="105"/>
      <c r="S121" s="47"/>
      <c r="T121" s="105"/>
      <c r="U121" s="47"/>
      <c r="V121" s="105"/>
      <c r="W121" s="47"/>
      <c r="X121" s="105"/>
      <c r="Y121" s="47"/>
      <c r="Z121" s="105"/>
      <c r="AA121" s="47"/>
      <c r="AB121" s="109"/>
      <c r="AC121" s="30">
        <f t="shared" si="6"/>
        <v>0</v>
      </c>
      <c r="AD121" s="106">
        <f t="shared" si="7"/>
        <v>0</v>
      </c>
    </row>
    <row r="122" spans="1:30" x14ac:dyDescent="0.25">
      <c r="A122" s="302"/>
      <c r="B122" s="401"/>
      <c r="C122" s="305"/>
      <c r="D122" s="114">
        <v>2020</v>
      </c>
      <c r="E122" s="47"/>
      <c r="F122" s="105"/>
      <c r="G122" s="47"/>
      <c r="H122" s="105"/>
      <c r="I122" s="47"/>
      <c r="J122" s="105"/>
      <c r="K122" s="47"/>
      <c r="L122" s="105"/>
      <c r="M122" s="47"/>
      <c r="N122" s="105"/>
      <c r="O122" s="47"/>
      <c r="P122" s="105"/>
      <c r="Q122" s="47"/>
      <c r="R122" s="105"/>
      <c r="S122" s="47"/>
      <c r="T122" s="105"/>
      <c r="U122" s="47"/>
      <c r="V122" s="105"/>
      <c r="W122" s="47"/>
      <c r="X122" s="105"/>
      <c r="Y122" s="47"/>
      <c r="Z122" s="105"/>
      <c r="AA122" s="47"/>
      <c r="AB122" s="109"/>
      <c r="AC122" s="30">
        <f t="shared" si="6"/>
        <v>0</v>
      </c>
      <c r="AD122" s="106">
        <f t="shared" si="7"/>
        <v>0</v>
      </c>
    </row>
    <row r="123" spans="1:30" x14ac:dyDescent="0.25">
      <c r="A123" s="302"/>
      <c r="B123" s="401"/>
      <c r="C123" s="305"/>
      <c r="D123" s="114">
        <v>2021</v>
      </c>
      <c r="E123" s="47"/>
      <c r="F123" s="105"/>
      <c r="G123" s="47"/>
      <c r="H123" s="105"/>
      <c r="I123" s="47"/>
      <c r="J123" s="105"/>
      <c r="K123" s="47"/>
      <c r="L123" s="105"/>
      <c r="M123" s="47"/>
      <c r="N123" s="105"/>
      <c r="O123" s="47"/>
      <c r="P123" s="105"/>
      <c r="Q123" s="47"/>
      <c r="R123" s="105"/>
      <c r="S123" s="47"/>
      <c r="T123" s="105"/>
      <c r="U123" s="47"/>
      <c r="V123" s="105"/>
      <c r="W123" s="47"/>
      <c r="X123" s="105"/>
      <c r="Y123" s="47"/>
      <c r="Z123" s="105"/>
      <c r="AA123" s="47"/>
      <c r="AB123" s="109"/>
      <c r="AC123" s="30">
        <f t="shared" si="6"/>
        <v>0</v>
      </c>
      <c r="AD123" s="106">
        <f t="shared" si="7"/>
        <v>0</v>
      </c>
    </row>
    <row r="124" spans="1:30" x14ac:dyDescent="0.25">
      <c r="A124" s="302"/>
      <c r="B124" s="401"/>
      <c r="C124" s="305"/>
      <c r="D124" s="114">
        <v>2022</v>
      </c>
      <c r="E124" s="47"/>
      <c r="F124" s="105"/>
      <c r="G124" s="47"/>
      <c r="H124" s="105"/>
      <c r="I124" s="47"/>
      <c r="J124" s="105"/>
      <c r="K124" s="47"/>
      <c r="L124" s="105"/>
      <c r="M124" s="47"/>
      <c r="N124" s="105"/>
      <c r="O124" s="47"/>
      <c r="P124" s="105"/>
      <c r="Q124" s="47"/>
      <c r="R124" s="105"/>
      <c r="S124" s="47"/>
      <c r="T124" s="105"/>
      <c r="U124" s="47"/>
      <c r="V124" s="105"/>
      <c r="W124" s="47"/>
      <c r="X124" s="105"/>
      <c r="Y124" s="47"/>
      <c r="Z124" s="105"/>
      <c r="AA124" s="47"/>
      <c r="AB124" s="109"/>
      <c r="AC124" s="30">
        <f t="shared" si="6"/>
        <v>0</v>
      </c>
      <c r="AD124" s="106">
        <f t="shared" si="7"/>
        <v>0</v>
      </c>
    </row>
    <row r="125" spans="1:30" x14ac:dyDescent="0.25">
      <c r="A125" s="303"/>
      <c r="B125" s="402"/>
      <c r="C125" s="306"/>
      <c r="D125" s="114">
        <v>2023</v>
      </c>
      <c r="E125" s="47"/>
      <c r="F125" s="105"/>
      <c r="G125" s="47"/>
      <c r="H125" s="105"/>
      <c r="I125" s="47"/>
      <c r="J125" s="105"/>
      <c r="K125" s="47"/>
      <c r="L125" s="105"/>
      <c r="M125" s="47"/>
      <c r="N125" s="105"/>
      <c r="O125" s="47"/>
      <c r="P125" s="105"/>
      <c r="Q125" s="47"/>
      <c r="R125" s="105"/>
      <c r="S125" s="47"/>
      <c r="T125" s="105"/>
      <c r="U125" s="47"/>
      <c r="V125" s="105"/>
      <c r="W125" s="47"/>
      <c r="X125" s="105"/>
      <c r="Y125" s="47"/>
      <c r="Z125" s="105"/>
      <c r="AA125" s="47"/>
      <c r="AB125" s="109"/>
      <c r="AC125" s="30">
        <f t="shared" si="6"/>
        <v>0</v>
      </c>
      <c r="AD125" s="106">
        <f t="shared" si="7"/>
        <v>0</v>
      </c>
    </row>
    <row r="126" spans="1:30" x14ac:dyDescent="0.25">
      <c r="A126" s="115"/>
      <c r="B126" s="115"/>
      <c r="C126" s="122"/>
      <c r="D126" s="115"/>
      <c r="E126" s="128"/>
      <c r="F126" s="129"/>
      <c r="G126" s="128"/>
      <c r="H126" s="129"/>
      <c r="I126" s="128"/>
      <c r="J126" s="129"/>
      <c r="K126" s="128"/>
      <c r="L126" s="129"/>
      <c r="M126" s="128"/>
      <c r="N126" s="129"/>
      <c r="O126" s="128"/>
      <c r="P126" s="129"/>
      <c r="Q126" s="128"/>
      <c r="R126" s="129"/>
      <c r="S126" s="128"/>
      <c r="T126" s="129"/>
      <c r="U126" s="128"/>
      <c r="V126" s="129"/>
      <c r="W126" s="128"/>
      <c r="X126" s="129"/>
      <c r="Y126" s="128"/>
      <c r="Z126" s="129"/>
      <c r="AA126" s="128"/>
      <c r="AB126" s="129"/>
    </row>
    <row r="127" spans="1:30" ht="15.75" x14ac:dyDescent="0.25">
      <c r="AB127" s="151"/>
      <c r="AC127" s="151" t="s">
        <v>86</v>
      </c>
      <c r="AD127" s="151" t="s">
        <v>16</v>
      </c>
    </row>
    <row r="128" spans="1:30" ht="15.75" x14ac:dyDescent="0.25">
      <c r="D128" s="70"/>
      <c r="E128" s="72"/>
      <c r="F128" s="72"/>
      <c r="G128" s="72"/>
      <c r="H128" s="72"/>
      <c r="I128" s="72"/>
      <c r="J128" s="72"/>
      <c r="K128" s="72"/>
      <c r="L128" s="72"/>
      <c r="M128" s="72"/>
      <c r="N128" s="72"/>
      <c r="O128" s="72"/>
      <c r="P128" s="72"/>
      <c r="R128" s="2"/>
      <c r="T128" s="2"/>
      <c r="V128" s="2"/>
      <c r="X128" s="2"/>
      <c r="Z128" s="2"/>
      <c r="AB128" s="151">
        <v>2016</v>
      </c>
      <c r="AC128" s="153">
        <f>AC6+AC14+AC22+AC30+AC38+AC46+AC54+AC62+AC70+AC78+AC86+AC94+AC102+AC110+AC118</f>
        <v>0</v>
      </c>
      <c r="AD128" s="155">
        <f>AD6+AD14+AD22+AD30+AD38+AD46+AD54+AD62+AD70+AD78+AD86+AD94+AD102+AD110+AD118</f>
        <v>0</v>
      </c>
    </row>
    <row r="129" spans="4:30" ht="15.75" x14ac:dyDescent="0.25">
      <c r="D129" s="70"/>
      <c r="E129" s="69"/>
      <c r="F129" s="69"/>
      <c r="G129" s="69"/>
      <c r="H129" s="69"/>
      <c r="I129" s="69"/>
      <c r="J129" s="69"/>
      <c r="K129" s="69"/>
      <c r="L129" s="69"/>
      <c r="M129" s="69"/>
      <c r="N129" s="69"/>
      <c r="O129" s="69"/>
      <c r="P129" s="69"/>
      <c r="R129" s="69"/>
      <c r="T129" s="69"/>
      <c r="V129" s="69"/>
      <c r="X129" s="69"/>
      <c r="Z129" s="69"/>
      <c r="AB129" s="151">
        <v>2017</v>
      </c>
      <c r="AC129" s="153">
        <f t="shared" ref="AC129:AD135" si="8">AC7+AC15+AC23+AC31+AC39+AC47+AC55+AC63+AC71+AC79+AC87+AC95+AC103+AC111+AC119</f>
        <v>0</v>
      </c>
      <c r="AD129" s="155">
        <f t="shared" si="8"/>
        <v>0</v>
      </c>
    </row>
    <row r="130" spans="4:30" ht="15.75" x14ac:dyDescent="0.25">
      <c r="D130" s="70"/>
      <c r="E130" s="69"/>
      <c r="F130" s="69"/>
      <c r="G130" s="69"/>
      <c r="H130" s="69"/>
      <c r="I130" s="69"/>
      <c r="J130" s="69"/>
      <c r="K130" s="69"/>
      <c r="L130" s="69"/>
      <c r="M130" s="69"/>
      <c r="N130" s="69"/>
      <c r="O130" s="69"/>
      <c r="P130" s="69"/>
      <c r="R130" s="69"/>
      <c r="T130" s="69"/>
      <c r="V130" s="69"/>
      <c r="X130" s="69"/>
      <c r="Z130" s="69"/>
      <c r="AB130" s="151">
        <v>2018</v>
      </c>
      <c r="AC130" s="153">
        <f t="shared" si="8"/>
        <v>0</v>
      </c>
      <c r="AD130" s="155">
        <f t="shared" si="8"/>
        <v>0</v>
      </c>
    </row>
    <row r="131" spans="4:30" ht="15.75" x14ac:dyDescent="0.25">
      <c r="D131" s="70"/>
      <c r="E131" s="69"/>
      <c r="F131" s="69"/>
      <c r="G131" s="69"/>
      <c r="H131" s="69"/>
      <c r="I131" s="69"/>
      <c r="J131" s="69"/>
      <c r="K131" s="69"/>
      <c r="L131" s="69"/>
      <c r="M131" s="69"/>
      <c r="N131" s="69"/>
      <c r="O131" s="69"/>
      <c r="P131" s="69"/>
      <c r="R131" s="69"/>
      <c r="T131" s="69"/>
      <c r="V131" s="69"/>
      <c r="X131" s="69"/>
      <c r="Z131" s="69"/>
      <c r="AB131" s="151">
        <v>2019</v>
      </c>
      <c r="AC131" s="153">
        <f t="shared" si="8"/>
        <v>0</v>
      </c>
      <c r="AD131" s="155">
        <f t="shared" si="8"/>
        <v>0</v>
      </c>
    </row>
    <row r="132" spans="4:30" ht="15.75" x14ac:dyDescent="0.25">
      <c r="D132" s="70"/>
      <c r="E132" s="69"/>
      <c r="F132" s="69"/>
      <c r="G132" s="69"/>
      <c r="H132" s="69"/>
      <c r="I132" s="69"/>
      <c r="J132" s="69"/>
      <c r="K132" s="69"/>
      <c r="L132" s="69"/>
      <c r="M132" s="69"/>
      <c r="N132" s="69"/>
      <c r="O132" s="69"/>
      <c r="P132" s="69"/>
      <c r="R132" s="69"/>
      <c r="T132" s="69"/>
      <c r="V132" s="69"/>
      <c r="X132" s="69"/>
      <c r="Z132" s="69"/>
      <c r="AB132" s="151">
        <v>2020</v>
      </c>
      <c r="AC132" s="153">
        <f t="shared" si="8"/>
        <v>0</v>
      </c>
      <c r="AD132" s="155">
        <f t="shared" si="8"/>
        <v>0</v>
      </c>
    </row>
    <row r="133" spans="4:30" ht="15.75" x14ac:dyDescent="0.25">
      <c r="AB133" s="151">
        <v>2021</v>
      </c>
      <c r="AC133" s="153">
        <f t="shared" si="8"/>
        <v>0</v>
      </c>
      <c r="AD133" s="155">
        <f t="shared" si="8"/>
        <v>0</v>
      </c>
    </row>
    <row r="134" spans="4:30" ht="15.75" x14ac:dyDescent="0.25">
      <c r="AB134" s="151">
        <v>2022</v>
      </c>
      <c r="AC134" s="153">
        <f t="shared" si="8"/>
        <v>0</v>
      </c>
      <c r="AD134" s="155">
        <f t="shared" si="8"/>
        <v>0</v>
      </c>
    </row>
    <row r="135" spans="4:30" ht="15.75" x14ac:dyDescent="0.25">
      <c r="AB135" s="151">
        <v>2023</v>
      </c>
      <c r="AC135" s="153">
        <f t="shared" si="8"/>
        <v>0</v>
      </c>
      <c r="AD135" s="155">
        <f t="shared" si="8"/>
        <v>0</v>
      </c>
    </row>
  </sheetData>
  <sheetProtection algorithmName="SHA-512" hashValue="1Y/+tK7NlgJZsRc6YAOgRS4qPanU719Qg//W8IpTGsCbPVh8vD5MkLGEAY65uSJcj/DtwWVQ0+NVlrrncEFznA==" saltValue="Es1qktXYLfIjt0Wls57T0A==" spinCount="100000" sheet="1" objects="1" scenarios="1"/>
  <mergeCells count="68">
    <mergeCell ref="A38:A45"/>
    <mergeCell ref="B38:B45"/>
    <mergeCell ref="C38:C45"/>
    <mergeCell ref="S4:T4"/>
    <mergeCell ref="E4:F4"/>
    <mergeCell ref="G4:H4"/>
    <mergeCell ref="I4:J4"/>
    <mergeCell ref="K4:L4"/>
    <mergeCell ref="M4:N4"/>
    <mergeCell ref="O4:P4"/>
    <mergeCell ref="C6:C13"/>
    <mergeCell ref="B6:B13"/>
    <mergeCell ref="A6:A13"/>
    <mergeCell ref="C14:C21"/>
    <mergeCell ref="B14:B21"/>
    <mergeCell ref="A14:A21"/>
    <mergeCell ref="A22:A29"/>
    <mergeCell ref="B22:B29"/>
    <mergeCell ref="C22:C29"/>
    <mergeCell ref="A30:A37"/>
    <mergeCell ref="B30:B37"/>
    <mergeCell ref="C30:C37"/>
    <mergeCell ref="AB1:AD1"/>
    <mergeCell ref="A2:AD2"/>
    <mergeCell ref="A3:D3"/>
    <mergeCell ref="E3:AD3"/>
    <mergeCell ref="A4:A5"/>
    <mergeCell ref="B4:B5"/>
    <mergeCell ref="C4:C5"/>
    <mergeCell ref="D4:D5"/>
    <mergeCell ref="A1:B1"/>
    <mergeCell ref="C1:AA1"/>
    <mergeCell ref="AC4:AD4"/>
    <mergeCell ref="U4:V4"/>
    <mergeCell ref="W4:X4"/>
    <mergeCell ref="Y4:Z4"/>
    <mergeCell ref="AA4:AB4"/>
    <mergeCell ref="Q4:R4"/>
    <mergeCell ref="A46:A53"/>
    <mergeCell ref="B46:B53"/>
    <mergeCell ref="C46:C53"/>
    <mergeCell ref="A54:A61"/>
    <mergeCell ref="B54:B61"/>
    <mergeCell ref="C54:C61"/>
    <mergeCell ref="A62:A69"/>
    <mergeCell ref="B62:B69"/>
    <mergeCell ref="C62:C69"/>
    <mergeCell ref="A70:A77"/>
    <mergeCell ref="B70:B77"/>
    <mergeCell ref="C70:C77"/>
    <mergeCell ref="A78:A85"/>
    <mergeCell ref="B78:B85"/>
    <mergeCell ref="C78:C85"/>
    <mergeCell ref="A86:A93"/>
    <mergeCell ref="B86:B93"/>
    <mergeCell ref="C86:C93"/>
    <mergeCell ref="A94:A101"/>
    <mergeCell ref="B94:B101"/>
    <mergeCell ref="C94:C101"/>
    <mergeCell ref="A102:A109"/>
    <mergeCell ref="B102:B109"/>
    <mergeCell ref="C102:C109"/>
    <mergeCell ref="A110:A117"/>
    <mergeCell ref="B110:B117"/>
    <mergeCell ref="C110:C117"/>
    <mergeCell ref="A118:A125"/>
    <mergeCell ref="B118:B125"/>
    <mergeCell ref="C118:C125"/>
  </mergeCells>
  <dataValidations count="1">
    <dataValidation type="decimal" allowBlank="1" showInputMessage="1" showErrorMessage="1" errorTitle="UYARI!" error="Lütfen sadece &quot;sayı değeri&quot; giriniz." sqref="E6:AB126">
      <formula1>0</formula1>
      <formula2>100000000000000000000</formula2>
    </dataValidation>
  </dataValidations>
  <printOptions horizontalCentered="1" verticalCentered="1"/>
  <pageMargins left="0.70866141732283472" right="0.70866141732283472" top="0.74803149606299213" bottom="0.74803149606299213" header="0.31496062992125984" footer="0.31496062992125984"/>
  <pageSetup paperSize="9" scale="25" orientation="landscape" r:id="rId1"/>
  <headerFooter>
    <oddHeader>&amp;R&amp;28FR_6 SU VERİLERİ</oddHeader>
  </headerFooter>
  <colBreaks count="1" manualBreakCount="1">
    <brk id="30"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7">
    <tabColor theme="5" tint="0.39997558519241921"/>
    <pageSetUpPr fitToPage="1"/>
  </sheetPr>
  <dimension ref="A1:Q68"/>
  <sheetViews>
    <sheetView zoomScale="80" zoomScaleNormal="80" zoomScaleSheetLayoutView="90" workbookViewId="0">
      <selection activeCell="D21" sqref="D21:D24"/>
    </sheetView>
  </sheetViews>
  <sheetFormatPr defaultRowHeight="15" x14ac:dyDescent="0.25"/>
  <cols>
    <col min="1" max="1" width="17.7109375" customWidth="1"/>
    <col min="2" max="2" width="39.5703125" customWidth="1"/>
    <col min="3" max="3" width="13.28515625" customWidth="1"/>
    <col min="4" max="8" width="15.7109375" customWidth="1"/>
    <col min="9" max="9" width="15.5703125" bestFit="1" customWidth="1"/>
    <col min="10" max="10" width="3.28515625" customWidth="1"/>
    <col min="11" max="12" width="15.7109375" customWidth="1"/>
    <col min="13" max="13" width="13" customWidth="1"/>
    <col min="14" max="14" width="13.42578125" customWidth="1"/>
  </cols>
  <sheetData>
    <row r="1" spans="1:17" ht="93" customHeight="1" thickBot="1" x14ac:dyDescent="0.3">
      <c r="A1" s="132"/>
      <c r="B1" s="450" t="s">
        <v>202</v>
      </c>
      <c r="C1" s="451"/>
      <c r="D1" s="451"/>
      <c r="E1" s="451"/>
      <c r="F1" s="451"/>
      <c r="G1" s="451"/>
      <c r="H1" s="451"/>
      <c r="I1" s="451"/>
      <c r="J1" s="451"/>
      <c r="K1" s="451"/>
      <c r="L1" s="451"/>
      <c r="M1" s="451"/>
      <c r="N1" s="452"/>
      <c r="O1" s="130"/>
      <c r="P1" s="130"/>
      <c r="Q1" s="25"/>
    </row>
    <row r="2" spans="1:17" ht="21" customHeight="1" thickBot="1" x14ac:dyDescent="0.3">
      <c r="A2" s="133"/>
      <c r="B2" s="461" t="s">
        <v>59</v>
      </c>
      <c r="C2" s="462"/>
      <c r="D2" s="462"/>
      <c r="E2" s="462"/>
      <c r="F2" s="462"/>
      <c r="G2" s="462"/>
      <c r="H2" s="462"/>
      <c r="I2" s="462"/>
      <c r="J2" s="462"/>
      <c r="K2" s="462"/>
      <c r="L2" s="462"/>
      <c r="M2" s="462"/>
      <c r="N2" s="463"/>
      <c r="O2" s="131"/>
      <c r="P2" s="131"/>
      <c r="Q2" s="25"/>
    </row>
    <row r="3" spans="1:17" ht="21" customHeight="1" thickBot="1" x14ac:dyDescent="0.3">
      <c r="A3" s="133"/>
      <c r="B3" s="470" t="s">
        <v>146</v>
      </c>
      <c r="C3" s="471"/>
      <c r="D3" s="471"/>
      <c r="E3" s="471"/>
      <c r="F3" s="471"/>
      <c r="G3" s="471"/>
      <c r="H3" s="471"/>
      <c r="I3" s="471"/>
      <c r="J3" s="471"/>
      <c r="K3" s="471"/>
      <c r="L3" s="471"/>
      <c r="M3" s="471"/>
      <c r="N3" s="472"/>
      <c r="O3" s="131"/>
      <c r="P3" s="131"/>
      <c r="Q3" s="25"/>
    </row>
    <row r="4" spans="1:17" ht="73.5" customHeight="1" thickBot="1" x14ac:dyDescent="0.3">
      <c r="A4" s="133"/>
      <c r="B4" s="38" t="s">
        <v>1</v>
      </c>
      <c r="C4" s="184" t="s">
        <v>0</v>
      </c>
      <c r="D4" s="182" t="s">
        <v>82</v>
      </c>
      <c r="E4" s="39" t="s">
        <v>88</v>
      </c>
      <c r="F4" s="183" t="s">
        <v>96</v>
      </c>
      <c r="G4" s="183" t="s">
        <v>97</v>
      </c>
      <c r="H4" s="183" t="s">
        <v>89</v>
      </c>
      <c r="I4" s="183" t="s">
        <v>87</v>
      </c>
      <c r="J4" s="455" t="s">
        <v>108</v>
      </c>
      <c r="K4" s="480"/>
      <c r="L4" s="183" t="s">
        <v>91</v>
      </c>
      <c r="M4" s="455" t="s">
        <v>93</v>
      </c>
      <c r="N4" s="456"/>
      <c r="O4" s="131"/>
      <c r="P4" s="131"/>
      <c r="Q4" s="25"/>
    </row>
    <row r="5" spans="1:17" ht="20.100000000000001" customHeight="1" x14ac:dyDescent="0.25">
      <c r="A5" s="133"/>
      <c r="B5" s="464">
        <f>'FR_1 KURUM BİLGİLERİ'!C5</f>
        <v>0</v>
      </c>
      <c r="C5" s="95">
        <v>2018</v>
      </c>
      <c r="D5" s="1">
        <f>'FR_1 KURUM BİLGİLERİ'!E21</f>
        <v>0</v>
      </c>
      <c r="E5" s="28">
        <f>'FR_1 KURUM BİLGİLERİ'!E24</f>
        <v>0</v>
      </c>
      <c r="F5" s="28">
        <f>'FR_2 ELEKTRİK VERİLERİ'!AC210</f>
        <v>0</v>
      </c>
      <c r="G5" s="185">
        <f>'FR_2 ELEKTRİK VERİLERİ'!AE210</f>
        <v>0</v>
      </c>
      <c r="H5" s="28">
        <f>'FR_3 DOĞALGAZ VERİLERİ'!AE131</f>
        <v>0</v>
      </c>
      <c r="I5" s="28">
        <f>'FR_5 SIVI YAKIT VERİLERİ '!F75</f>
        <v>0</v>
      </c>
      <c r="J5" s="453">
        <f>'FR_4 KATI YAKIT VERİLERİ'!F75</f>
        <v>0</v>
      </c>
      <c r="K5" s="454"/>
      <c r="L5" s="45">
        <f>'FR_3 DOĞALGAZ VERİLERİ'!AG131+'FR_4 KATI YAKIT VERİLERİ'!H75+'FR_5 SIVI YAKIT VERİLERİ '!H75</f>
        <v>0</v>
      </c>
      <c r="M5" s="457">
        <f>SUM(G5,L5)</f>
        <v>0</v>
      </c>
      <c r="N5" s="458"/>
      <c r="O5" s="131"/>
      <c r="P5" s="131"/>
      <c r="Q5" s="25"/>
    </row>
    <row r="6" spans="1:17" ht="20.100000000000001" customHeight="1" x14ac:dyDescent="0.25">
      <c r="A6" s="133"/>
      <c r="B6" s="465"/>
      <c r="C6" s="95">
        <v>2017</v>
      </c>
      <c r="D6" s="1">
        <f>'FR_1 KURUM BİLGİLERİ'!D21</f>
        <v>0</v>
      </c>
      <c r="E6" s="37">
        <f>'FR_1 KURUM BİLGİLERİ'!D24</f>
        <v>0</v>
      </c>
      <c r="F6" s="28">
        <f>'FR_2 ELEKTRİK VERİLERİ'!AC209</f>
        <v>0</v>
      </c>
      <c r="G6" s="185">
        <f>'FR_2 ELEKTRİK VERİLERİ'!AE209</f>
        <v>0</v>
      </c>
      <c r="H6" s="28">
        <f>'FR_3 DOĞALGAZ VERİLERİ'!AE130</f>
        <v>0</v>
      </c>
      <c r="I6" s="28">
        <f>'FR_5 SIVI YAKIT VERİLERİ '!F74</f>
        <v>0</v>
      </c>
      <c r="J6" s="419">
        <f>'FR_4 KATI YAKIT VERİLERİ'!F74</f>
        <v>0</v>
      </c>
      <c r="K6" s="420"/>
      <c r="L6" s="45">
        <f>'FR_3 DOĞALGAZ VERİLERİ'!AG130+'FR_4 KATI YAKIT VERİLERİ'!H74+'FR_5 SIVI YAKIT VERİLERİ '!H74</f>
        <v>0</v>
      </c>
      <c r="M6" s="459">
        <f>SUM(G6,L6)</f>
        <v>0</v>
      </c>
      <c r="N6" s="460"/>
      <c r="O6" s="131"/>
      <c r="P6" s="131"/>
      <c r="Q6" s="25"/>
    </row>
    <row r="7" spans="1:17" ht="20.100000000000001" customHeight="1" x14ac:dyDescent="0.25">
      <c r="A7" s="133"/>
      <c r="B7" s="465">
        <f>'FR_1 KURUM BİLGİLERİ'!C6</f>
        <v>0</v>
      </c>
      <c r="C7" s="95">
        <v>2016</v>
      </c>
      <c r="D7" s="1">
        <f>'FR_1 KURUM BİLGİLERİ'!C21</f>
        <v>0</v>
      </c>
      <c r="E7" s="37">
        <f>'FR_1 KURUM BİLGİLERİ'!C24</f>
        <v>0</v>
      </c>
      <c r="F7" s="28">
        <f>'FR_2 ELEKTRİK VERİLERİ'!AC208</f>
        <v>0</v>
      </c>
      <c r="G7" s="185">
        <f>'FR_2 ELEKTRİK VERİLERİ'!AE208</f>
        <v>0</v>
      </c>
      <c r="H7" s="28">
        <f>'FR_3 DOĞALGAZ VERİLERİ'!AE129</f>
        <v>0</v>
      </c>
      <c r="I7" s="28">
        <f>'FR_5 SIVI YAKIT VERİLERİ '!F73</f>
        <v>0</v>
      </c>
      <c r="J7" s="419">
        <f>'FR_4 KATI YAKIT VERİLERİ'!F73</f>
        <v>0</v>
      </c>
      <c r="K7" s="420"/>
      <c r="L7" s="45">
        <f>'FR_3 DOĞALGAZ VERİLERİ'!AG129+'FR_4 KATI YAKIT VERİLERİ'!H73+'FR_5 SIVI YAKIT VERİLERİ '!H73</f>
        <v>0</v>
      </c>
      <c r="M7" s="459">
        <f>SUM(G7,L7)</f>
        <v>0</v>
      </c>
      <c r="N7" s="460"/>
      <c r="O7" s="131"/>
      <c r="P7" s="131"/>
      <c r="Q7" s="25"/>
    </row>
    <row r="8" spans="1:17" ht="20.100000000000001" customHeight="1" thickBot="1" x14ac:dyDescent="0.3">
      <c r="A8" s="133"/>
      <c r="B8" s="466"/>
      <c r="C8" s="96" t="s">
        <v>2</v>
      </c>
      <c r="D8" s="48">
        <f t="shared" ref="D8:I8" si="0">SUM(D5:D7)/IF(COUNTIF(D5:D7,"&gt;0")=0,1,COUNTIF(D5:D7,"&gt;0"))</f>
        <v>0</v>
      </c>
      <c r="E8" s="49">
        <f t="shared" si="0"/>
        <v>0</v>
      </c>
      <c r="F8" s="49">
        <f t="shared" si="0"/>
        <v>0</v>
      </c>
      <c r="G8" s="46">
        <f t="shared" si="0"/>
        <v>0</v>
      </c>
      <c r="H8" s="49">
        <f t="shared" si="0"/>
        <v>0</v>
      </c>
      <c r="I8" s="49">
        <f t="shared" si="0"/>
        <v>0</v>
      </c>
      <c r="J8" s="443">
        <f>SUM(J5:K7)/IF(COUNTIF(J5:K7,"&gt;0")=0,1,COUNTIF(J5:K7,"&gt;0"))</f>
        <v>0</v>
      </c>
      <c r="K8" s="444"/>
      <c r="L8" s="46">
        <f>SUM(L5:L7)/IF(COUNTIF(L5:L7,"&gt;0")=0,1,COUNTIF(L5:L7,"&gt;0"))</f>
        <v>0</v>
      </c>
      <c r="M8" s="445">
        <f>SUM(M5:N7)/IF(COUNTIF(M5:N7,"&gt;0")=0,1,COUNTIF(M5:N7,"&gt;0"))</f>
        <v>0</v>
      </c>
      <c r="N8" s="446"/>
      <c r="O8" s="131"/>
      <c r="P8" s="131"/>
      <c r="Q8" s="25"/>
    </row>
    <row r="9" spans="1:17" x14ac:dyDescent="0.25">
      <c r="A9" s="133"/>
      <c r="B9" s="473"/>
      <c r="C9" s="474"/>
      <c r="D9" s="474"/>
      <c r="E9" s="474"/>
      <c r="F9" s="474"/>
      <c r="G9" s="474"/>
      <c r="H9" s="474"/>
      <c r="I9" s="474"/>
      <c r="J9" s="474"/>
      <c r="K9" s="474"/>
      <c r="L9" s="474"/>
      <c r="M9" s="474"/>
      <c r="N9" s="475"/>
      <c r="O9" s="131"/>
      <c r="P9" s="131"/>
      <c r="Q9" s="25"/>
    </row>
    <row r="10" spans="1:17" ht="15.75" thickBot="1" x14ac:dyDescent="0.3">
      <c r="A10" s="133"/>
      <c r="B10" s="476"/>
      <c r="C10" s="477"/>
      <c r="D10" s="477"/>
      <c r="E10" s="477"/>
      <c r="F10" s="477"/>
      <c r="G10" s="477"/>
      <c r="H10" s="477"/>
      <c r="I10" s="477"/>
      <c r="J10" s="477"/>
      <c r="K10" s="477"/>
      <c r="L10" s="477"/>
      <c r="M10" s="477"/>
      <c r="N10" s="478"/>
      <c r="O10" s="131"/>
      <c r="P10" s="131"/>
      <c r="Q10" s="25"/>
    </row>
    <row r="11" spans="1:17" ht="21.75" customHeight="1" thickBot="1" x14ac:dyDescent="0.3">
      <c r="A11" s="133"/>
      <c r="B11" s="470" t="s">
        <v>147</v>
      </c>
      <c r="C11" s="471"/>
      <c r="D11" s="471"/>
      <c r="E11" s="471"/>
      <c r="F11" s="471"/>
      <c r="G11" s="471"/>
      <c r="H11" s="471"/>
      <c r="I11" s="471"/>
      <c r="J11" s="471"/>
      <c r="K11" s="471"/>
      <c r="L11" s="471"/>
      <c r="M11" s="471"/>
      <c r="N11" s="472"/>
      <c r="O11" s="131"/>
      <c r="P11" s="131"/>
      <c r="Q11" s="25"/>
    </row>
    <row r="12" spans="1:17" ht="79.5" customHeight="1" thickBot="1" x14ac:dyDescent="0.3">
      <c r="A12" s="133"/>
      <c r="B12" s="38" t="s">
        <v>8</v>
      </c>
      <c r="C12" s="39" t="s">
        <v>90</v>
      </c>
      <c r="D12" s="182" t="s">
        <v>82</v>
      </c>
      <c r="E12" s="182" t="s">
        <v>0</v>
      </c>
      <c r="F12" s="182" t="s">
        <v>11</v>
      </c>
      <c r="G12" s="182" t="s">
        <v>9</v>
      </c>
      <c r="H12" s="182" t="s">
        <v>12</v>
      </c>
      <c r="I12" s="184" t="s">
        <v>10</v>
      </c>
      <c r="J12" s="455" t="s">
        <v>132</v>
      </c>
      <c r="K12" s="479"/>
      <c r="L12" s="480"/>
      <c r="M12" s="184" t="s">
        <v>133</v>
      </c>
      <c r="N12" s="40" t="s">
        <v>13</v>
      </c>
      <c r="O12" s="131"/>
      <c r="P12" s="131"/>
      <c r="Q12" s="25"/>
    </row>
    <row r="13" spans="1:17" ht="20.100000000000001" customHeight="1" x14ac:dyDescent="0.25">
      <c r="A13" s="133"/>
      <c r="B13" s="418">
        <f>B5</f>
        <v>0</v>
      </c>
      <c r="C13" s="421">
        <f>'FR_1 KURUM BİLGİLERİ'!F24</f>
        <v>0</v>
      </c>
      <c r="D13" s="424">
        <f>'FR_1 KURUM BİLGİLERİ'!F21</f>
        <v>0</v>
      </c>
      <c r="E13" s="427">
        <v>2019</v>
      </c>
      <c r="F13" s="430">
        <f>'FR_2 ELEKTRİK VERİLERİ'!AE211</f>
        <v>0</v>
      </c>
      <c r="G13" s="433">
        <f>'FR_3 DOĞALGAZ VERİLERİ'!AG132+'FR_4 KATI YAKIT VERİLERİ'!H76+'FR_5 SIVI YAKIT VERİLERİ '!H76</f>
        <v>0</v>
      </c>
      <c r="H13" s="430">
        <f>(F13+G13)</f>
        <v>0</v>
      </c>
      <c r="I13" s="430">
        <f>M8</f>
        <v>0</v>
      </c>
      <c r="J13" s="51" t="s">
        <v>4</v>
      </c>
      <c r="K13" s="436"/>
      <c r="L13" s="437"/>
      <c r="M13" s="50"/>
      <c r="N13" s="61">
        <f>IF(M13&lt;&gt;"",M13/$I$13,0)</f>
        <v>0</v>
      </c>
      <c r="O13" s="131"/>
      <c r="P13" s="131"/>
      <c r="Q13" s="25"/>
    </row>
    <row r="14" spans="1:17" ht="20.100000000000001" customHeight="1" x14ac:dyDescent="0.25">
      <c r="A14" s="133"/>
      <c r="B14" s="416"/>
      <c r="C14" s="422"/>
      <c r="D14" s="425"/>
      <c r="E14" s="428"/>
      <c r="F14" s="431"/>
      <c r="G14" s="434"/>
      <c r="H14" s="431"/>
      <c r="I14" s="431"/>
      <c r="J14" s="52" t="s">
        <v>5</v>
      </c>
      <c r="K14" s="438"/>
      <c r="L14" s="439"/>
      <c r="M14" s="50"/>
      <c r="N14" s="61">
        <f>IF(M14&lt;&gt;"",M14/$I$13,0)</f>
        <v>0</v>
      </c>
      <c r="O14" s="131"/>
      <c r="P14" s="131"/>
      <c r="Q14" s="25"/>
    </row>
    <row r="15" spans="1:17" ht="20.100000000000001" customHeight="1" x14ac:dyDescent="0.25">
      <c r="A15" s="133"/>
      <c r="B15" s="416">
        <f>B7</f>
        <v>0</v>
      </c>
      <c r="C15" s="422"/>
      <c r="D15" s="425"/>
      <c r="E15" s="428"/>
      <c r="F15" s="431"/>
      <c r="G15" s="434"/>
      <c r="H15" s="431"/>
      <c r="I15" s="431"/>
      <c r="J15" s="52" t="s">
        <v>6</v>
      </c>
      <c r="K15" s="438"/>
      <c r="L15" s="439"/>
      <c r="M15" s="50"/>
      <c r="N15" s="61">
        <f>IF(M15&lt;&gt;"",M15/$I$13,0)</f>
        <v>0</v>
      </c>
      <c r="O15" s="131"/>
      <c r="P15" s="131"/>
      <c r="Q15" s="25"/>
    </row>
    <row r="16" spans="1:17" ht="20.100000000000001" customHeight="1" thickBot="1" x14ac:dyDescent="0.3">
      <c r="A16" s="133"/>
      <c r="B16" s="417"/>
      <c r="C16" s="423"/>
      <c r="D16" s="426"/>
      <c r="E16" s="429"/>
      <c r="F16" s="432"/>
      <c r="G16" s="435"/>
      <c r="H16" s="432"/>
      <c r="I16" s="432"/>
      <c r="J16" s="440" t="s">
        <v>7</v>
      </c>
      <c r="K16" s="441"/>
      <c r="L16" s="442"/>
      <c r="M16" s="78">
        <f>SUM(M13:M15)</f>
        <v>0</v>
      </c>
      <c r="N16" s="134">
        <f>SUM(N13:N15)</f>
        <v>0</v>
      </c>
      <c r="O16" s="131"/>
      <c r="P16" s="131"/>
      <c r="Q16" s="25"/>
    </row>
    <row r="17" spans="1:17" ht="20.100000000000001" customHeight="1" x14ac:dyDescent="0.25">
      <c r="A17" s="133"/>
      <c r="B17" s="418">
        <f>B5</f>
        <v>0</v>
      </c>
      <c r="C17" s="421">
        <f>'FR_1 KURUM BİLGİLERİ'!G24</f>
        <v>0</v>
      </c>
      <c r="D17" s="424">
        <f>'FR_1 KURUM BİLGİLERİ'!G21</f>
        <v>0</v>
      </c>
      <c r="E17" s="427">
        <v>2020</v>
      </c>
      <c r="F17" s="430">
        <f>'FR_2 ELEKTRİK VERİLERİ'!AE212</f>
        <v>0</v>
      </c>
      <c r="G17" s="433">
        <f>'FR_3 DOĞALGAZ VERİLERİ'!AG133+'FR_4 KATI YAKIT VERİLERİ'!H77+'FR_5 SIVI YAKIT VERİLERİ '!H77</f>
        <v>0</v>
      </c>
      <c r="H17" s="430">
        <f>(F17+G17)</f>
        <v>0</v>
      </c>
      <c r="I17" s="430">
        <f>M8</f>
        <v>0</v>
      </c>
      <c r="J17" s="157" t="s">
        <v>4</v>
      </c>
      <c r="K17" s="436"/>
      <c r="L17" s="437"/>
      <c r="M17" s="158"/>
      <c r="N17" s="159">
        <f>IF(M17&lt;&gt;"",M17/$I$13,0)</f>
        <v>0</v>
      </c>
      <c r="O17" s="131"/>
      <c r="P17" s="131"/>
      <c r="Q17" s="25"/>
    </row>
    <row r="18" spans="1:17" ht="20.100000000000001" customHeight="1" x14ac:dyDescent="0.25">
      <c r="A18" s="133"/>
      <c r="B18" s="416"/>
      <c r="C18" s="422"/>
      <c r="D18" s="425"/>
      <c r="E18" s="428"/>
      <c r="F18" s="431"/>
      <c r="G18" s="434"/>
      <c r="H18" s="431"/>
      <c r="I18" s="431"/>
      <c r="J18" s="52" t="s">
        <v>5</v>
      </c>
      <c r="K18" s="438"/>
      <c r="L18" s="439"/>
      <c r="M18" s="50"/>
      <c r="N18" s="61">
        <f>IF(M18&lt;&gt;"",M18/$I$13,0)</f>
        <v>0</v>
      </c>
      <c r="O18" s="131"/>
      <c r="P18" s="131"/>
      <c r="Q18" s="25"/>
    </row>
    <row r="19" spans="1:17" ht="20.100000000000001" customHeight="1" x14ac:dyDescent="0.25">
      <c r="A19" s="133"/>
      <c r="B19" s="416">
        <f>B7</f>
        <v>0</v>
      </c>
      <c r="C19" s="422"/>
      <c r="D19" s="425"/>
      <c r="E19" s="428"/>
      <c r="F19" s="431"/>
      <c r="G19" s="434"/>
      <c r="H19" s="431"/>
      <c r="I19" s="431"/>
      <c r="J19" s="52" t="s">
        <v>6</v>
      </c>
      <c r="K19" s="438"/>
      <c r="L19" s="439"/>
      <c r="M19" s="50"/>
      <c r="N19" s="61">
        <f>IF(M19&lt;&gt;"",M19/$I$13,0)</f>
        <v>0</v>
      </c>
      <c r="O19" s="131"/>
      <c r="P19" s="131"/>
      <c r="Q19" s="25"/>
    </row>
    <row r="20" spans="1:17" ht="20.100000000000001" customHeight="1" thickBot="1" x14ac:dyDescent="0.3">
      <c r="A20" s="133"/>
      <c r="B20" s="417"/>
      <c r="C20" s="423"/>
      <c r="D20" s="426"/>
      <c r="E20" s="429"/>
      <c r="F20" s="432"/>
      <c r="G20" s="435"/>
      <c r="H20" s="432"/>
      <c r="I20" s="432"/>
      <c r="J20" s="440" t="s">
        <v>7</v>
      </c>
      <c r="K20" s="441"/>
      <c r="L20" s="442"/>
      <c r="M20" s="78">
        <f>SUM(M17:M19)</f>
        <v>0</v>
      </c>
      <c r="N20" s="134">
        <f>SUM(N17:N19)</f>
        <v>0</v>
      </c>
      <c r="O20" s="131"/>
      <c r="P20" s="131"/>
      <c r="Q20" s="25"/>
    </row>
    <row r="21" spans="1:17" ht="20.100000000000001" customHeight="1" x14ac:dyDescent="0.25">
      <c r="A21" s="133"/>
      <c r="B21" s="418">
        <f>B5</f>
        <v>0</v>
      </c>
      <c r="C21" s="421">
        <f>'FR_1 KURUM BİLGİLERİ'!H24</f>
        <v>0</v>
      </c>
      <c r="D21" s="424">
        <f>'FR_1 KURUM BİLGİLERİ'!H21</f>
        <v>0</v>
      </c>
      <c r="E21" s="427">
        <v>2021</v>
      </c>
      <c r="F21" s="430">
        <f>'FR_2 ELEKTRİK VERİLERİ'!AE213</f>
        <v>0</v>
      </c>
      <c r="G21" s="433">
        <f>'FR_3 DOĞALGAZ VERİLERİ'!AG134+'FR_4 KATI YAKIT VERİLERİ'!H78+'FR_5 SIVI YAKIT VERİLERİ '!H81</f>
        <v>0</v>
      </c>
      <c r="H21" s="430">
        <f>(F21+G21)</f>
        <v>0</v>
      </c>
      <c r="I21" s="430">
        <f>M8</f>
        <v>0</v>
      </c>
      <c r="J21" s="157" t="s">
        <v>4</v>
      </c>
      <c r="K21" s="436"/>
      <c r="L21" s="437"/>
      <c r="M21" s="158"/>
      <c r="N21" s="159">
        <f>IF(M21&lt;&gt;"",M21/$I$13,0)</f>
        <v>0</v>
      </c>
      <c r="O21" s="131"/>
      <c r="P21" s="131"/>
      <c r="Q21" s="25"/>
    </row>
    <row r="22" spans="1:17" ht="20.100000000000001" customHeight="1" x14ac:dyDescent="0.25">
      <c r="A22" s="133"/>
      <c r="B22" s="416"/>
      <c r="C22" s="422"/>
      <c r="D22" s="425"/>
      <c r="E22" s="428"/>
      <c r="F22" s="431"/>
      <c r="G22" s="434"/>
      <c r="H22" s="431"/>
      <c r="I22" s="431"/>
      <c r="J22" s="52" t="s">
        <v>5</v>
      </c>
      <c r="K22" s="438"/>
      <c r="L22" s="439"/>
      <c r="M22" s="50"/>
      <c r="N22" s="61">
        <f>IF(M22&lt;&gt;"",M22/$I$13,0)</f>
        <v>0</v>
      </c>
      <c r="O22" s="131"/>
      <c r="P22" s="131"/>
      <c r="Q22" s="25"/>
    </row>
    <row r="23" spans="1:17" ht="20.100000000000001" customHeight="1" x14ac:dyDescent="0.25">
      <c r="A23" s="133"/>
      <c r="B23" s="416">
        <f>B7</f>
        <v>0</v>
      </c>
      <c r="C23" s="422"/>
      <c r="D23" s="425"/>
      <c r="E23" s="428"/>
      <c r="F23" s="431"/>
      <c r="G23" s="434"/>
      <c r="H23" s="431"/>
      <c r="I23" s="431"/>
      <c r="J23" s="52" t="s">
        <v>6</v>
      </c>
      <c r="K23" s="438"/>
      <c r="L23" s="439"/>
      <c r="M23" s="50"/>
      <c r="N23" s="61">
        <f>IF(M23&lt;&gt;"",M23/$I$13,0)</f>
        <v>0</v>
      </c>
      <c r="O23" s="131"/>
      <c r="P23" s="131"/>
      <c r="Q23" s="25"/>
    </row>
    <row r="24" spans="1:17" ht="20.100000000000001" customHeight="1" thickBot="1" x14ac:dyDescent="0.3">
      <c r="A24" s="133"/>
      <c r="B24" s="417"/>
      <c r="C24" s="423"/>
      <c r="D24" s="426"/>
      <c r="E24" s="429"/>
      <c r="F24" s="432"/>
      <c r="G24" s="435"/>
      <c r="H24" s="432"/>
      <c r="I24" s="432"/>
      <c r="J24" s="440" t="s">
        <v>7</v>
      </c>
      <c r="K24" s="441"/>
      <c r="L24" s="442"/>
      <c r="M24" s="78">
        <f>SUM(M21:M23)</f>
        <v>0</v>
      </c>
      <c r="N24" s="134">
        <f>SUM(N21:N23)</f>
        <v>0</v>
      </c>
      <c r="O24" s="131"/>
      <c r="P24" s="131"/>
      <c r="Q24" s="25"/>
    </row>
    <row r="25" spans="1:17" ht="20.100000000000001" customHeight="1" x14ac:dyDescent="0.25">
      <c r="A25" s="133"/>
      <c r="O25" s="131"/>
      <c r="P25" s="131"/>
      <c r="Q25" s="25"/>
    </row>
    <row r="26" spans="1:17" ht="20.100000000000001" customHeight="1" x14ac:dyDescent="0.25">
      <c r="A26" s="133"/>
      <c r="O26" s="131"/>
      <c r="P26" s="131"/>
      <c r="Q26" s="25"/>
    </row>
    <row r="27" spans="1:17" ht="15.75" customHeight="1" x14ac:dyDescent="0.25">
      <c r="A27" s="133"/>
      <c r="B27" s="131"/>
      <c r="C27" s="131"/>
      <c r="D27" s="131"/>
      <c r="E27" s="131"/>
      <c r="F27" s="131"/>
      <c r="G27" s="131"/>
      <c r="H27" s="131"/>
      <c r="I27" s="131"/>
      <c r="J27" s="131"/>
      <c r="K27" s="131"/>
      <c r="L27" s="131"/>
      <c r="M27" s="186"/>
      <c r="N27" s="186"/>
      <c r="O27" s="131"/>
      <c r="P27" s="131"/>
      <c r="Q27" s="25"/>
    </row>
    <row r="28" spans="1:17" ht="15.75" x14ac:dyDescent="0.25">
      <c r="A28" s="133"/>
      <c r="B28" s="131"/>
      <c r="C28" s="131"/>
      <c r="D28" s="131"/>
      <c r="E28" s="131"/>
      <c r="F28" s="131"/>
      <c r="G28" s="131"/>
      <c r="H28" s="131"/>
      <c r="I28" s="131"/>
      <c r="J28" s="131"/>
      <c r="K28" s="131"/>
      <c r="L28" s="131"/>
      <c r="M28" s="448" t="s">
        <v>217</v>
      </c>
      <c r="N28" s="448"/>
      <c r="O28" s="131"/>
      <c r="P28" s="131"/>
      <c r="Q28" s="25"/>
    </row>
    <row r="29" spans="1:17" ht="15.75" x14ac:dyDescent="0.25">
      <c r="A29" s="133"/>
      <c r="B29" s="131"/>
      <c r="C29" s="131"/>
      <c r="D29" s="131"/>
      <c r="E29" s="131"/>
      <c r="F29" s="131"/>
      <c r="G29" s="131"/>
      <c r="H29" s="131"/>
      <c r="I29" s="131"/>
      <c r="J29" s="131"/>
      <c r="K29" s="131"/>
      <c r="L29" s="131"/>
      <c r="M29" s="448"/>
      <c r="N29" s="448"/>
      <c r="O29" s="131"/>
      <c r="P29" s="131"/>
      <c r="Q29" s="25"/>
    </row>
    <row r="30" spans="1:17" ht="15.75" x14ac:dyDescent="0.25">
      <c r="A30" s="133"/>
      <c r="B30" s="131"/>
      <c r="C30" s="131"/>
      <c r="D30" s="131"/>
      <c r="E30" s="131"/>
      <c r="F30" s="131"/>
      <c r="G30" s="131"/>
      <c r="H30" s="131"/>
      <c r="I30" s="131"/>
      <c r="J30" s="131"/>
      <c r="K30" s="131"/>
      <c r="L30" s="131"/>
      <c r="M30" s="449">
        <f>'FR_1 KURUM BİLGİLERİ'!C7</f>
        <v>0</v>
      </c>
      <c r="N30" s="449"/>
      <c r="O30" s="131"/>
      <c r="P30" s="131"/>
      <c r="Q30" s="25"/>
    </row>
    <row r="31" spans="1:17" ht="15.75" x14ac:dyDescent="0.25">
      <c r="A31" s="133"/>
      <c r="B31" s="131"/>
      <c r="C31" s="131"/>
      <c r="D31" s="131"/>
      <c r="E31" s="131"/>
      <c r="F31" s="131"/>
      <c r="G31" s="131"/>
      <c r="H31" s="131"/>
      <c r="I31" s="131"/>
      <c r="J31" s="131"/>
      <c r="K31" s="131"/>
      <c r="L31" s="131"/>
      <c r="M31" s="449" t="s">
        <v>109</v>
      </c>
      <c r="N31" s="449"/>
      <c r="O31" s="131"/>
      <c r="P31" s="131"/>
      <c r="Q31" s="25"/>
    </row>
    <row r="32" spans="1:17" ht="15.75" customHeight="1" x14ac:dyDescent="0.25">
      <c r="A32" s="133"/>
      <c r="B32" s="131"/>
      <c r="C32" s="131"/>
      <c r="D32" s="131"/>
      <c r="E32" s="131"/>
      <c r="F32" s="131"/>
      <c r="G32" s="131"/>
      <c r="H32" s="131"/>
      <c r="I32" s="131"/>
      <c r="J32" s="131"/>
      <c r="K32" s="131"/>
      <c r="L32" s="131"/>
      <c r="M32" s="447">
        <f>'FR_1 KURUM BİLGİLERİ'!H7</f>
        <v>0</v>
      </c>
      <c r="N32" s="447"/>
      <c r="O32" s="131"/>
      <c r="P32" s="131"/>
      <c r="Q32" s="25"/>
    </row>
    <row r="33" spans="1:17" ht="15" customHeight="1" x14ac:dyDescent="0.25">
      <c r="A33" s="133"/>
      <c r="B33" s="131"/>
      <c r="C33" s="131"/>
      <c r="D33" s="131"/>
      <c r="E33" s="131"/>
      <c r="F33" s="131"/>
      <c r="G33" s="131"/>
      <c r="H33" s="131"/>
      <c r="I33" s="131"/>
      <c r="J33" s="131"/>
      <c r="K33" s="131"/>
      <c r="L33" s="131"/>
      <c r="M33" s="447"/>
      <c r="N33" s="447"/>
      <c r="O33" s="131"/>
      <c r="P33" s="131"/>
      <c r="Q33" s="25"/>
    </row>
    <row r="34" spans="1:17" ht="15.75" customHeight="1" x14ac:dyDescent="0.25">
      <c r="A34" s="237"/>
      <c r="B34" s="237"/>
      <c r="C34" s="237"/>
      <c r="D34" s="237"/>
      <c r="E34" s="237"/>
      <c r="F34" s="237"/>
      <c r="G34" s="237"/>
      <c r="H34" s="237"/>
      <c r="I34" s="237"/>
      <c r="J34" s="237"/>
      <c r="K34" s="237"/>
      <c r="L34" s="237"/>
      <c r="M34" s="237"/>
      <c r="N34" s="237"/>
      <c r="O34" s="237"/>
      <c r="P34" s="237"/>
    </row>
    <row r="35" spans="1:17" ht="22.5" customHeight="1" x14ac:dyDescent="0.25">
      <c r="A35" s="237"/>
      <c r="B35" s="175" t="s">
        <v>130</v>
      </c>
      <c r="C35" s="468" t="s">
        <v>138</v>
      </c>
      <c r="D35" s="469"/>
      <c r="E35" s="469"/>
      <c r="F35" s="469"/>
      <c r="G35" s="469"/>
      <c r="H35" s="469"/>
      <c r="I35" s="469"/>
      <c r="J35" s="469"/>
      <c r="K35" s="469"/>
      <c r="L35" s="469"/>
      <c r="M35" s="469"/>
      <c r="N35" s="469"/>
      <c r="O35" s="237"/>
      <c r="P35" s="237"/>
    </row>
    <row r="36" spans="1:17" ht="21.75" customHeight="1" x14ac:dyDescent="0.25">
      <c r="A36" s="237"/>
      <c r="B36" s="237"/>
      <c r="C36" s="469"/>
      <c r="D36" s="469"/>
      <c r="E36" s="469"/>
      <c r="F36" s="469"/>
      <c r="G36" s="469"/>
      <c r="H36" s="469"/>
      <c r="I36" s="469"/>
      <c r="J36" s="469"/>
      <c r="K36" s="469"/>
      <c r="L36" s="469"/>
      <c r="M36" s="469"/>
      <c r="N36" s="469"/>
      <c r="O36" s="237"/>
      <c r="P36" s="237"/>
    </row>
    <row r="37" spans="1:17" ht="15.75" customHeight="1" x14ac:dyDescent="0.25">
      <c r="A37" s="237"/>
      <c r="B37" s="237"/>
      <c r="C37" s="468" t="s">
        <v>139</v>
      </c>
      <c r="D37" s="469"/>
      <c r="E37" s="469"/>
      <c r="F37" s="469"/>
      <c r="G37" s="469"/>
      <c r="H37" s="469"/>
      <c r="I37" s="469"/>
      <c r="J37" s="469"/>
      <c r="K37" s="469"/>
      <c r="L37" s="469"/>
      <c r="M37" s="469"/>
      <c r="N37" s="469"/>
      <c r="O37" s="237"/>
      <c r="P37" s="237"/>
    </row>
    <row r="38" spans="1:17" ht="15.75" customHeight="1" x14ac:dyDescent="0.25">
      <c r="A38" s="237"/>
      <c r="B38" s="237"/>
      <c r="C38" s="469"/>
      <c r="D38" s="469"/>
      <c r="E38" s="469"/>
      <c r="F38" s="469"/>
      <c r="G38" s="469"/>
      <c r="H38" s="469"/>
      <c r="I38" s="469"/>
      <c r="J38" s="469"/>
      <c r="K38" s="469"/>
      <c r="L38" s="469"/>
      <c r="M38" s="469"/>
      <c r="N38" s="469"/>
      <c r="O38" s="237"/>
      <c r="P38" s="237"/>
    </row>
    <row r="39" spans="1:17" ht="15.75" customHeight="1" x14ac:dyDescent="0.25">
      <c r="A39" s="237"/>
      <c r="B39" s="237"/>
      <c r="C39" s="469"/>
      <c r="D39" s="469"/>
      <c r="E39" s="469"/>
      <c r="F39" s="469"/>
      <c r="G39" s="469"/>
      <c r="H39" s="469"/>
      <c r="I39" s="469"/>
      <c r="J39" s="469"/>
      <c r="K39" s="469"/>
      <c r="L39" s="469"/>
      <c r="M39" s="469"/>
      <c r="N39" s="469"/>
      <c r="O39" s="237"/>
      <c r="P39" s="237"/>
    </row>
    <row r="40" spans="1:17" x14ac:dyDescent="0.25">
      <c r="A40" s="236"/>
      <c r="B40" s="236"/>
      <c r="C40" s="236"/>
      <c r="D40" s="236"/>
      <c r="E40" s="236"/>
      <c r="F40" s="236"/>
      <c r="G40" s="236"/>
      <c r="H40" s="236"/>
      <c r="I40" s="236"/>
      <c r="J40" s="236"/>
      <c r="K40" s="236"/>
      <c r="L40" s="236"/>
      <c r="M40" s="236"/>
      <c r="N40" s="236"/>
      <c r="O40" s="236"/>
      <c r="P40" s="236"/>
    </row>
    <row r="41" spans="1:17" ht="15.75" thickBot="1" x14ac:dyDescent="0.3">
      <c r="G41" t="s">
        <v>98</v>
      </c>
      <c r="L41" s="25"/>
    </row>
    <row r="42" spans="1:17" ht="15.75" thickBot="1" x14ac:dyDescent="0.3">
      <c r="A42" s="90"/>
      <c r="B42" s="160" t="s">
        <v>99</v>
      </c>
      <c r="C42" s="57"/>
      <c r="D42" s="58" t="s">
        <v>100</v>
      </c>
      <c r="E42" s="57"/>
      <c r="F42" s="167" t="s">
        <v>101</v>
      </c>
      <c r="G42" s="58" t="s">
        <v>102</v>
      </c>
      <c r="H42" s="57"/>
      <c r="I42" s="467" t="s">
        <v>103</v>
      </c>
      <c r="J42" s="467"/>
      <c r="K42" s="467"/>
      <c r="L42" s="164"/>
      <c r="M42" s="64" t="s">
        <v>104</v>
      </c>
      <c r="N42" s="67"/>
    </row>
    <row r="43" spans="1:17" x14ac:dyDescent="0.25">
      <c r="A43" s="68">
        <v>2016</v>
      </c>
      <c r="B43" s="168">
        <f>'FR_2 ELEKTRİK VERİLERİ'!AC208</f>
        <v>0</v>
      </c>
      <c r="C43" s="169">
        <v>2016</v>
      </c>
      <c r="D43" s="170">
        <f>'FR_3 DOĞALGAZ VERİLERİ'!AE129</f>
        <v>0</v>
      </c>
      <c r="E43" s="169">
        <v>2016</v>
      </c>
      <c r="F43" s="171">
        <f>'FR_5 SIVI YAKIT VERİLERİ '!F73</f>
        <v>0</v>
      </c>
      <c r="G43" s="170">
        <f>'FR_4 KATI YAKIT VERİLERİ'!F73</f>
        <v>0</v>
      </c>
      <c r="H43" s="169">
        <v>2016</v>
      </c>
      <c r="I43" s="484">
        <f>'FR_2 ELEKTRİK VERİLERİ'!AE208</f>
        <v>0</v>
      </c>
      <c r="J43" s="474"/>
      <c r="K43" s="474"/>
      <c r="L43" s="172">
        <v>2016</v>
      </c>
      <c r="M43" s="173">
        <f>L7</f>
        <v>0</v>
      </c>
      <c r="N43" s="174"/>
      <c r="O43" s="25"/>
    </row>
    <row r="44" spans="1:17" x14ac:dyDescent="0.25">
      <c r="A44" s="68">
        <v>2017</v>
      </c>
      <c r="B44" s="161">
        <f>'FR_2 ELEKTRİK VERİLERİ'!AC209</f>
        <v>0</v>
      </c>
      <c r="C44" s="68">
        <v>2017</v>
      </c>
      <c r="D44" s="55">
        <f>'FR_3 DOĞALGAZ VERİLERİ'!AE130</f>
        <v>0</v>
      </c>
      <c r="E44" s="68">
        <v>2017</v>
      </c>
      <c r="F44" s="60">
        <f>'FR_5 SIVI YAKIT VERİLERİ '!F74</f>
        <v>0</v>
      </c>
      <c r="G44" s="55">
        <f>'FR_4 KATI YAKIT VERİLERİ'!F74</f>
        <v>0</v>
      </c>
      <c r="H44" s="68">
        <v>2017</v>
      </c>
      <c r="I44" s="482">
        <f>'FR_2 ELEKTRİK VERİLERİ'!AE209</f>
        <v>0</v>
      </c>
      <c r="J44" s="483"/>
      <c r="K44" s="483"/>
      <c r="L44" s="165">
        <v>2017</v>
      </c>
      <c r="M44" s="63">
        <f>L6</f>
        <v>0</v>
      </c>
      <c r="N44" s="65"/>
    </row>
    <row r="45" spans="1:17" x14ac:dyDescent="0.25">
      <c r="A45" s="68">
        <v>2018</v>
      </c>
      <c r="B45" s="161">
        <f>'FR_2 ELEKTRİK VERİLERİ'!AC210</f>
        <v>0</v>
      </c>
      <c r="C45" s="68">
        <v>2018</v>
      </c>
      <c r="D45" s="55">
        <f>'FR_3 DOĞALGAZ VERİLERİ'!AE131</f>
        <v>0</v>
      </c>
      <c r="E45" s="68">
        <v>2018</v>
      </c>
      <c r="F45" s="60">
        <f>'FR_5 SIVI YAKIT VERİLERİ '!F75</f>
        <v>0</v>
      </c>
      <c r="G45" s="55">
        <f>'FR_4 KATI YAKIT VERİLERİ'!F75</f>
        <v>0</v>
      </c>
      <c r="H45" s="68">
        <v>2018</v>
      </c>
      <c r="I45" s="482">
        <f>'FR_2 ELEKTRİK VERİLERİ'!AE210</f>
        <v>0</v>
      </c>
      <c r="J45" s="483"/>
      <c r="K45" s="483"/>
      <c r="L45" s="165">
        <v>2018</v>
      </c>
      <c r="M45" s="63">
        <f>L5</f>
        <v>0</v>
      </c>
      <c r="N45" s="65"/>
    </row>
    <row r="46" spans="1:17" x14ac:dyDescent="0.25">
      <c r="A46" s="68">
        <v>2019</v>
      </c>
      <c r="B46" s="161">
        <f>'FR_2 ELEKTRİK VERİLERİ'!AC211</f>
        <v>0</v>
      </c>
      <c r="C46" s="68">
        <v>2019</v>
      </c>
      <c r="D46" s="55">
        <f>'FR_3 DOĞALGAZ VERİLERİ'!AE132</f>
        <v>0</v>
      </c>
      <c r="E46" s="68">
        <v>2019</v>
      </c>
      <c r="F46" s="60">
        <f>'FR_5 SIVI YAKIT VERİLERİ '!F76</f>
        <v>0</v>
      </c>
      <c r="G46" s="55">
        <f>'FR_4 KATI YAKIT VERİLERİ'!F76</f>
        <v>0</v>
      </c>
      <c r="H46" s="68">
        <v>2019</v>
      </c>
      <c r="I46" s="482">
        <f>'FR_2 ELEKTRİK VERİLERİ'!AE211</f>
        <v>0</v>
      </c>
      <c r="J46" s="483"/>
      <c r="K46" s="483"/>
      <c r="L46" s="165">
        <v>2019</v>
      </c>
      <c r="M46" s="63">
        <f>G13</f>
        <v>0</v>
      </c>
      <c r="N46" s="65"/>
    </row>
    <row r="47" spans="1:17" ht="15.75" thickBot="1" x14ac:dyDescent="0.3">
      <c r="A47" s="68">
        <v>2020</v>
      </c>
      <c r="B47" s="162">
        <f>'FR_2 ELEKTRİK VERİLERİ'!AC212</f>
        <v>0</v>
      </c>
      <c r="C47" s="163">
        <v>2020</v>
      </c>
      <c r="D47" s="56">
        <f>'FR_3 DOĞALGAZ VERİLERİ'!AE133</f>
        <v>0</v>
      </c>
      <c r="E47" s="163">
        <v>2020</v>
      </c>
      <c r="F47" s="59">
        <f>'FR_5 SIVI YAKIT VERİLERİ '!F77</f>
        <v>0</v>
      </c>
      <c r="G47" s="56">
        <f>'FR_4 KATI YAKIT VERİLERİ'!F77</f>
        <v>0</v>
      </c>
      <c r="H47" s="163">
        <v>2020</v>
      </c>
      <c r="I47" s="481">
        <f>'FR_2 ELEKTRİK VERİLERİ'!AE212</f>
        <v>0</v>
      </c>
      <c r="J47" s="477"/>
      <c r="K47" s="477"/>
      <c r="L47" s="166">
        <v>2020</v>
      </c>
      <c r="M47" s="62">
        <f>G17</f>
        <v>0</v>
      </c>
      <c r="N47" s="66"/>
    </row>
    <row r="49" spans="1:16" ht="25.5" customHeight="1" x14ac:dyDescent="0.25"/>
    <row r="50" spans="1:16" ht="25.5" customHeight="1" x14ac:dyDescent="0.25"/>
    <row r="51" spans="1:16" ht="25.5" customHeight="1" x14ac:dyDescent="0.25"/>
    <row r="52" spans="1:16" ht="25.5" customHeight="1" x14ac:dyDescent="0.25"/>
    <row r="56" spans="1:16" x14ac:dyDescent="0.25">
      <c r="A56" s="236"/>
      <c r="B56" s="236"/>
      <c r="C56" s="236"/>
      <c r="D56" s="236"/>
      <c r="E56" s="236"/>
      <c r="F56" s="236"/>
      <c r="G56" s="236"/>
      <c r="H56" s="236"/>
      <c r="I56" s="236"/>
      <c r="J56" s="236"/>
      <c r="K56" s="236"/>
      <c r="L56" s="236"/>
      <c r="M56" s="236"/>
      <c r="N56" s="236"/>
      <c r="O56" s="236"/>
      <c r="P56" s="236"/>
    </row>
    <row r="68" spans="5:5" x14ac:dyDescent="0.25">
      <c r="E68" s="76"/>
    </row>
  </sheetData>
  <sheetProtection algorithmName="SHA-512" hashValue="FQWvem/9jhRy+k7y0+zbnvMpyQPG6rZLefueLyzzQg2TzmOy+qZv0FappxNVmwklBmC9zEMLp3QczuEilYLP6g==" saltValue="YlXgIWyUlvFLE5BO3oHguA==" spinCount="100000" sheet="1" objects="1" scenarios="1"/>
  <dataConsolidate/>
  <mergeCells count="76">
    <mergeCell ref="G21:G24"/>
    <mergeCell ref="H21:H24"/>
    <mergeCell ref="I21:I24"/>
    <mergeCell ref="K21:L21"/>
    <mergeCell ref="K22:L22"/>
    <mergeCell ref="K23:L23"/>
    <mergeCell ref="J24:L24"/>
    <mergeCell ref="B21:B22"/>
    <mergeCell ref="C21:C24"/>
    <mergeCell ref="D21:D24"/>
    <mergeCell ref="E21:E24"/>
    <mergeCell ref="F21:F24"/>
    <mergeCell ref="B23:B24"/>
    <mergeCell ref="A56:P56"/>
    <mergeCell ref="I47:K47"/>
    <mergeCell ref="I45:K45"/>
    <mergeCell ref="I44:K44"/>
    <mergeCell ref="I43:K43"/>
    <mergeCell ref="I46:K46"/>
    <mergeCell ref="H13:H16"/>
    <mergeCell ref="B36:B39"/>
    <mergeCell ref="B3:N3"/>
    <mergeCell ref="B11:N11"/>
    <mergeCell ref="B9:N10"/>
    <mergeCell ref="J12:L12"/>
    <mergeCell ref="K13:L13"/>
    <mergeCell ref="K14:L14"/>
    <mergeCell ref="K15:L15"/>
    <mergeCell ref="J16:L16"/>
    <mergeCell ref="J4:K4"/>
    <mergeCell ref="C13:C16"/>
    <mergeCell ref="D13:D16"/>
    <mergeCell ref="E13:E16"/>
    <mergeCell ref="I13:I16"/>
    <mergeCell ref="F13:F16"/>
    <mergeCell ref="I42:K42"/>
    <mergeCell ref="A40:P40"/>
    <mergeCell ref="A34:A39"/>
    <mergeCell ref="O34:P39"/>
    <mergeCell ref="B34:N34"/>
    <mergeCell ref="C35:N36"/>
    <mergeCell ref="C37:N39"/>
    <mergeCell ref="B1:N1"/>
    <mergeCell ref="J5:K5"/>
    <mergeCell ref="J7:K7"/>
    <mergeCell ref="M4:N4"/>
    <mergeCell ref="M5:N5"/>
    <mergeCell ref="M7:N7"/>
    <mergeCell ref="M6:N6"/>
    <mergeCell ref="B2:N2"/>
    <mergeCell ref="B5:B6"/>
    <mergeCell ref="B7:B8"/>
    <mergeCell ref="J20:L20"/>
    <mergeCell ref="J8:K8"/>
    <mergeCell ref="M8:N8"/>
    <mergeCell ref="M32:N33"/>
    <mergeCell ref="M29:N29"/>
    <mergeCell ref="M30:N30"/>
    <mergeCell ref="M31:N31"/>
    <mergeCell ref="M28:N28"/>
    <mergeCell ref="B15:B16"/>
    <mergeCell ref="B13:B14"/>
    <mergeCell ref="B17:B18"/>
    <mergeCell ref="J6:K6"/>
    <mergeCell ref="B19:B20"/>
    <mergeCell ref="C17:C20"/>
    <mergeCell ref="D17:D20"/>
    <mergeCell ref="E17:E20"/>
    <mergeCell ref="F17:F20"/>
    <mergeCell ref="G17:G20"/>
    <mergeCell ref="H17:H20"/>
    <mergeCell ref="I17:I20"/>
    <mergeCell ref="K17:L17"/>
    <mergeCell ref="K18:L18"/>
    <mergeCell ref="K19:L19"/>
    <mergeCell ref="G13:G16"/>
  </mergeCells>
  <conditionalFormatting sqref="B13 M30:N30 M32:N33 B7">
    <cfRule type="cellIs" dxfId="6" priority="11" operator="equal">
      <formula>0</formula>
    </cfRule>
  </conditionalFormatting>
  <conditionalFormatting sqref="B19">
    <cfRule type="cellIs" dxfId="5" priority="3" operator="equal">
      <formula>0</formula>
    </cfRule>
  </conditionalFormatting>
  <conditionalFormatting sqref="B5">
    <cfRule type="cellIs" dxfId="4" priority="6" operator="equal">
      <formula>0</formula>
    </cfRule>
  </conditionalFormatting>
  <conditionalFormatting sqref="B15">
    <cfRule type="cellIs" dxfId="3" priority="5" operator="equal">
      <formula>0</formula>
    </cfRule>
  </conditionalFormatting>
  <conditionalFormatting sqref="B17">
    <cfRule type="cellIs" dxfId="2" priority="4" operator="equal">
      <formula>0</formula>
    </cfRule>
  </conditionalFormatting>
  <conditionalFormatting sqref="B23">
    <cfRule type="cellIs" dxfId="1" priority="1" operator="equal">
      <formula>0</formula>
    </cfRule>
  </conditionalFormatting>
  <conditionalFormatting sqref="B21">
    <cfRule type="cellIs" dxfId="0" priority="2" operator="equal">
      <formula>0</formula>
    </cfRule>
  </conditionalFormatting>
  <dataValidations count="4">
    <dataValidation type="textLength" allowBlank="1" showInputMessage="1" showErrorMessage="1" sqref="F70">
      <formula1>F70</formula1>
      <formula2>G70</formula2>
    </dataValidation>
    <dataValidation type="decimal" allowBlank="1" showInputMessage="1" showErrorMessage="1" sqref="E68">
      <formula1>0</formula1>
      <formula2>100000000000000000000</formula2>
    </dataValidation>
    <dataValidation type="decimal" allowBlank="1" showInputMessage="1" showErrorMessage="1" errorTitle="UYARI!" error="Lütfen sadece &quot;sayı değeri&quot; giriniz." sqref="M13:M15 M17:M19 M21:M23">
      <formula1>-1000000000000</formula1>
      <formula2>1E+21</formula2>
    </dataValidation>
    <dataValidation allowBlank="1" showInputMessage="1" promptTitle="DİKKAT!" prompt="Sadece (1)* ve (2)* numaralı alanlara veri giriş izniniz var." sqref="B7 B13 L6:N6 M16 D5:I8 J6 J5:N5 J7:N8 N13:N26 C13:I26 M20 M24:M26"/>
  </dataValidations>
  <printOptions horizontalCentered="1" verticalCentered="1"/>
  <pageMargins left="0.23622047244094491" right="0.23622047244094491" top="0.74803149606299213" bottom="0.74803149606299213" header="0.31496062992125984" footer="0.31496062992125984"/>
  <pageSetup paperSize="9" scale="65" fitToHeight="0" orientation="landscape" r:id="rId1"/>
  <headerFooter>
    <oddHeader>&amp;R&amp;16FR_7 BİLDİRİM FORMATI</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8">
    <tabColor theme="9" tint="0.59999389629810485"/>
  </sheetPr>
  <dimension ref="A1:F43"/>
  <sheetViews>
    <sheetView zoomScale="90" zoomScaleNormal="90" zoomScaleSheetLayoutView="90" workbookViewId="0">
      <selection activeCell="H24" sqref="H24"/>
    </sheetView>
  </sheetViews>
  <sheetFormatPr defaultRowHeight="15" x14ac:dyDescent="0.25"/>
  <cols>
    <col min="1" max="1" width="26.7109375" customWidth="1"/>
    <col min="2" max="2" width="7.7109375" bestFit="1" customWidth="1"/>
    <col min="3" max="3" width="5.85546875" bestFit="1" customWidth="1"/>
    <col min="4" max="4" width="23" customWidth="1"/>
    <col min="5" max="5" width="7.5703125" bestFit="1" customWidth="1"/>
    <col min="6" max="6" width="11.140625" bestFit="1" customWidth="1"/>
  </cols>
  <sheetData>
    <row r="1" spans="1:6" ht="16.5" thickBot="1" x14ac:dyDescent="0.3">
      <c r="B1" s="461" t="s">
        <v>142</v>
      </c>
      <c r="C1" s="462"/>
      <c r="D1" s="462"/>
      <c r="E1" s="462"/>
      <c r="F1" s="463"/>
    </row>
    <row r="2" spans="1:6" ht="15.75" thickBot="1" x14ac:dyDescent="0.3">
      <c r="B2" s="79" t="s">
        <v>110</v>
      </c>
      <c r="C2" s="80" t="s">
        <v>111</v>
      </c>
      <c r="D2" s="80" t="s">
        <v>112</v>
      </c>
      <c r="E2" s="80" t="s">
        <v>113</v>
      </c>
      <c r="F2" s="81" t="s">
        <v>114</v>
      </c>
    </row>
    <row r="3" spans="1:6" x14ac:dyDescent="0.25">
      <c r="A3" s="487" t="s">
        <v>134</v>
      </c>
      <c r="B3" s="82"/>
      <c r="C3" s="83" t="s">
        <v>115</v>
      </c>
      <c r="D3" s="8" t="s">
        <v>37</v>
      </c>
      <c r="E3" s="9">
        <v>0.61</v>
      </c>
      <c r="F3" s="84">
        <f>B3*E3</f>
        <v>0</v>
      </c>
    </row>
    <row r="4" spans="1:6" x14ac:dyDescent="0.25">
      <c r="A4" s="487"/>
      <c r="B4" s="82"/>
      <c r="C4" s="83" t="s">
        <v>115</v>
      </c>
      <c r="D4" s="8" t="s">
        <v>38</v>
      </c>
      <c r="E4" s="9">
        <v>0.72</v>
      </c>
      <c r="F4" s="84">
        <f t="shared" ref="F4:F32" si="0">B4*E4</f>
        <v>0</v>
      </c>
    </row>
    <row r="5" spans="1:6" x14ac:dyDescent="0.25">
      <c r="A5" s="487"/>
      <c r="B5" s="82"/>
      <c r="C5" s="83" t="s">
        <v>115</v>
      </c>
      <c r="D5" s="8" t="s">
        <v>39</v>
      </c>
      <c r="E5" s="9">
        <v>0.5</v>
      </c>
      <c r="F5" s="84">
        <f t="shared" si="0"/>
        <v>0</v>
      </c>
    </row>
    <row r="6" spans="1:6" x14ac:dyDescent="0.25">
      <c r="A6" s="487"/>
      <c r="B6" s="82"/>
      <c r="C6" s="83" t="s">
        <v>115</v>
      </c>
      <c r="D6" s="8" t="s">
        <v>40</v>
      </c>
      <c r="E6" s="9">
        <v>0.3</v>
      </c>
      <c r="F6" s="84">
        <f t="shared" si="0"/>
        <v>0</v>
      </c>
    </row>
    <row r="7" spans="1:6" x14ac:dyDescent="0.25">
      <c r="A7" s="487"/>
      <c r="B7" s="82"/>
      <c r="C7" s="83" t="s">
        <v>115</v>
      </c>
      <c r="D7" s="8" t="s">
        <v>41</v>
      </c>
      <c r="E7" s="9">
        <v>0.2</v>
      </c>
      <c r="F7" s="84">
        <f t="shared" si="0"/>
        <v>0</v>
      </c>
    </row>
    <row r="8" spans="1:6" x14ac:dyDescent="0.25">
      <c r="A8" s="487"/>
      <c r="B8" s="82"/>
      <c r="C8" s="83" t="s">
        <v>115</v>
      </c>
      <c r="D8" s="8" t="s">
        <v>42</v>
      </c>
      <c r="E8" s="9">
        <v>0.11</v>
      </c>
      <c r="F8" s="84">
        <f t="shared" si="0"/>
        <v>0</v>
      </c>
    </row>
    <row r="9" spans="1:6" x14ac:dyDescent="0.25">
      <c r="A9" s="487"/>
      <c r="B9" s="82"/>
      <c r="C9" s="83" t="s">
        <v>115</v>
      </c>
      <c r="D9" s="8" t="s">
        <v>43</v>
      </c>
      <c r="E9" s="9">
        <v>0.76</v>
      </c>
      <c r="F9" s="84">
        <f t="shared" si="0"/>
        <v>0</v>
      </c>
    </row>
    <row r="10" spans="1:6" x14ac:dyDescent="0.25">
      <c r="A10" s="487"/>
      <c r="B10" s="82"/>
      <c r="C10" s="83" t="s">
        <v>115</v>
      </c>
      <c r="D10" s="8" t="s">
        <v>44</v>
      </c>
      <c r="E10" s="9">
        <v>0.43</v>
      </c>
      <c r="F10" s="84">
        <f t="shared" si="0"/>
        <v>0</v>
      </c>
    </row>
    <row r="11" spans="1:6" x14ac:dyDescent="0.25">
      <c r="B11" s="82"/>
      <c r="C11" s="83" t="s">
        <v>115</v>
      </c>
      <c r="D11" s="8" t="s">
        <v>45</v>
      </c>
      <c r="E11" s="9">
        <v>0.3</v>
      </c>
      <c r="F11" s="84">
        <f t="shared" si="0"/>
        <v>0</v>
      </c>
    </row>
    <row r="12" spans="1:6" x14ac:dyDescent="0.25">
      <c r="B12" s="82"/>
      <c r="C12" s="83" t="s">
        <v>115</v>
      </c>
      <c r="D12" s="8" t="s">
        <v>46</v>
      </c>
      <c r="E12" s="9">
        <v>0.22500000000000001</v>
      </c>
      <c r="F12" s="84">
        <f t="shared" si="0"/>
        <v>0</v>
      </c>
    </row>
    <row r="13" spans="1:6" x14ac:dyDescent="0.25">
      <c r="B13" s="82"/>
      <c r="C13" s="83" t="s">
        <v>115</v>
      </c>
      <c r="D13" s="8" t="s">
        <v>47</v>
      </c>
      <c r="E13" s="9">
        <v>0.8</v>
      </c>
      <c r="F13" s="84">
        <f t="shared" si="0"/>
        <v>0</v>
      </c>
    </row>
    <row r="14" spans="1:6" x14ac:dyDescent="0.25">
      <c r="B14" s="82"/>
      <c r="C14" s="83" t="s">
        <v>115</v>
      </c>
      <c r="D14" s="8" t="s">
        <v>48</v>
      </c>
      <c r="E14" s="9">
        <v>0.6</v>
      </c>
      <c r="F14" s="84">
        <f t="shared" si="0"/>
        <v>0</v>
      </c>
    </row>
    <row r="15" spans="1:6" x14ac:dyDescent="0.25">
      <c r="B15" s="82"/>
      <c r="C15" s="83" t="s">
        <v>115</v>
      </c>
      <c r="D15" s="8" t="s">
        <v>49</v>
      </c>
      <c r="E15" s="9">
        <v>0.55000000000000004</v>
      </c>
      <c r="F15" s="84">
        <f t="shared" si="0"/>
        <v>0</v>
      </c>
    </row>
    <row r="16" spans="1:6" x14ac:dyDescent="0.25">
      <c r="B16" s="82"/>
      <c r="C16" s="83" t="s">
        <v>115</v>
      </c>
      <c r="D16" s="8" t="s">
        <v>42</v>
      </c>
      <c r="E16" s="9">
        <v>0.11</v>
      </c>
      <c r="F16" s="84">
        <f t="shared" si="0"/>
        <v>0</v>
      </c>
    </row>
    <row r="17" spans="2:6" x14ac:dyDescent="0.25">
      <c r="B17" s="82"/>
      <c r="C17" s="83" t="s">
        <v>115</v>
      </c>
      <c r="D17" s="8" t="s">
        <v>50</v>
      </c>
      <c r="E17" s="9">
        <v>0.43</v>
      </c>
      <c r="F17" s="84">
        <f t="shared" si="0"/>
        <v>0</v>
      </c>
    </row>
    <row r="18" spans="2:6" x14ac:dyDescent="0.25">
      <c r="B18" s="82"/>
      <c r="C18" s="83" t="s">
        <v>115</v>
      </c>
      <c r="D18" s="8" t="s">
        <v>51</v>
      </c>
      <c r="E18" s="9">
        <v>0.3</v>
      </c>
      <c r="F18" s="84">
        <f t="shared" si="0"/>
        <v>0</v>
      </c>
    </row>
    <row r="19" spans="2:6" x14ac:dyDescent="0.25">
      <c r="B19" s="82"/>
      <c r="C19" s="83" t="s">
        <v>115</v>
      </c>
      <c r="D19" s="8" t="s">
        <v>52</v>
      </c>
      <c r="E19" s="9">
        <v>0.23</v>
      </c>
      <c r="F19" s="84">
        <f t="shared" si="0"/>
        <v>0</v>
      </c>
    </row>
    <row r="20" spans="2:6" x14ac:dyDescent="0.25">
      <c r="B20" s="82"/>
      <c r="C20" s="83" t="s">
        <v>115</v>
      </c>
      <c r="D20" s="8" t="s">
        <v>66</v>
      </c>
      <c r="E20" s="9">
        <v>1.05</v>
      </c>
      <c r="F20" s="84">
        <f t="shared" si="0"/>
        <v>0</v>
      </c>
    </row>
    <row r="21" spans="2:6" x14ac:dyDescent="0.25">
      <c r="B21" s="82"/>
      <c r="C21" s="83" t="s">
        <v>115</v>
      </c>
      <c r="D21" s="8" t="s">
        <v>67</v>
      </c>
      <c r="E21" s="9">
        <v>0.96</v>
      </c>
      <c r="F21" s="84">
        <f t="shared" si="0"/>
        <v>0</v>
      </c>
    </row>
    <row r="22" spans="2:6" x14ac:dyDescent="0.25">
      <c r="B22" s="82"/>
      <c r="C22" s="83" t="s">
        <v>115</v>
      </c>
      <c r="D22" s="8" t="s">
        <v>68</v>
      </c>
      <c r="E22" s="9">
        <v>1.0029999999999999</v>
      </c>
      <c r="F22" s="84">
        <f t="shared" si="0"/>
        <v>0</v>
      </c>
    </row>
    <row r="23" spans="2:6" x14ac:dyDescent="0.25">
      <c r="B23" s="82"/>
      <c r="C23" s="83" t="s">
        <v>115</v>
      </c>
      <c r="D23" s="8" t="s">
        <v>69</v>
      </c>
      <c r="E23" s="9">
        <v>0.98599999999999999</v>
      </c>
      <c r="F23" s="84">
        <f t="shared" si="0"/>
        <v>0</v>
      </c>
    </row>
    <row r="24" spans="2:6" x14ac:dyDescent="0.25">
      <c r="B24" s="82"/>
      <c r="C24" s="83" t="s">
        <v>115</v>
      </c>
      <c r="D24" s="8" t="s">
        <v>70</v>
      </c>
      <c r="E24" s="9">
        <v>1.02</v>
      </c>
      <c r="F24" s="84">
        <f t="shared" si="0"/>
        <v>0</v>
      </c>
    </row>
    <row r="25" spans="2:6" x14ac:dyDescent="0.25">
      <c r="B25" s="82"/>
      <c r="C25" s="83" t="s">
        <v>115</v>
      </c>
      <c r="D25" s="8" t="s">
        <v>71</v>
      </c>
      <c r="E25" s="9">
        <v>1.04</v>
      </c>
      <c r="F25" s="84">
        <f t="shared" si="0"/>
        <v>0</v>
      </c>
    </row>
    <row r="26" spans="2:6" x14ac:dyDescent="0.25">
      <c r="B26" s="82"/>
      <c r="C26" s="83" t="s">
        <v>115</v>
      </c>
      <c r="D26" s="8" t="s">
        <v>72</v>
      </c>
      <c r="E26" s="9">
        <v>0.82899999999999996</v>
      </c>
      <c r="F26" s="84">
        <f t="shared" si="0"/>
        <v>0</v>
      </c>
    </row>
    <row r="27" spans="2:6" x14ac:dyDescent="0.25">
      <c r="B27" s="82"/>
      <c r="C27" s="83" t="s">
        <v>115</v>
      </c>
      <c r="D27" s="8" t="s">
        <v>73</v>
      </c>
      <c r="E27" s="9">
        <v>0.3</v>
      </c>
      <c r="F27" s="84">
        <f t="shared" si="0"/>
        <v>0</v>
      </c>
    </row>
    <row r="28" spans="2:6" x14ac:dyDescent="0.25">
      <c r="B28" s="82"/>
      <c r="C28" s="83" t="s">
        <v>115</v>
      </c>
      <c r="D28" s="8" t="s">
        <v>74</v>
      </c>
      <c r="E28" s="9">
        <v>1.04</v>
      </c>
      <c r="F28" s="84">
        <f t="shared" si="0"/>
        <v>0</v>
      </c>
    </row>
    <row r="29" spans="2:6" ht="15.75" x14ac:dyDescent="0.25">
      <c r="B29" s="82"/>
      <c r="C29" s="83" t="s">
        <v>116</v>
      </c>
      <c r="D29" s="8" t="s">
        <v>117</v>
      </c>
      <c r="E29" s="9">
        <v>0.82499999999999996</v>
      </c>
      <c r="F29" s="84">
        <f>B29*E29/1000</f>
        <v>0</v>
      </c>
    </row>
    <row r="30" spans="2:6" x14ac:dyDescent="0.25">
      <c r="B30" s="82"/>
      <c r="C30" s="83" t="s">
        <v>115</v>
      </c>
      <c r="D30" s="8" t="s">
        <v>118</v>
      </c>
      <c r="E30" s="9">
        <v>0.82</v>
      </c>
      <c r="F30" s="84">
        <f t="shared" si="0"/>
        <v>0</v>
      </c>
    </row>
    <row r="31" spans="2:6" ht="15.75" x14ac:dyDescent="0.25">
      <c r="B31" s="82"/>
      <c r="C31" s="83" t="s">
        <v>116</v>
      </c>
      <c r="D31" s="8" t="s">
        <v>118</v>
      </c>
      <c r="E31" s="9">
        <v>0.40300000000000002</v>
      </c>
      <c r="F31" s="84">
        <f>B31*E31/1000</f>
        <v>0</v>
      </c>
    </row>
    <row r="32" spans="2:6" x14ac:dyDescent="0.25">
      <c r="B32" s="82"/>
      <c r="C32" s="83" t="s">
        <v>115</v>
      </c>
      <c r="D32" s="8" t="s">
        <v>119</v>
      </c>
      <c r="E32" s="9">
        <v>5.3999999999999999E-2</v>
      </c>
      <c r="F32" s="84">
        <f t="shared" si="0"/>
        <v>0</v>
      </c>
    </row>
    <row r="33" spans="2:6" ht="15.75" x14ac:dyDescent="0.25">
      <c r="B33" s="82"/>
      <c r="C33" s="83" t="s">
        <v>116</v>
      </c>
      <c r="D33" s="8" t="s">
        <v>120</v>
      </c>
      <c r="E33" s="9">
        <v>6.9000000000000006E-2</v>
      </c>
      <c r="F33" s="84">
        <f>B33*E33/1000</f>
        <v>0</v>
      </c>
    </row>
    <row r="34" spans="2:6" ht="15.75" x14ac:dyDescent="0.25">
      <c r="B34" s="82"/>
      <c r="C34" s="83" t="s">
        <v>116</v>
      </c>
      <c r="D34" s="8" t="s">
        <v>121</v>
      </c>
      <c r="E34" s="9">
        <v>0.15</v>
      </c>
      <c r="F34" s="84">
        <f t="shared" ref="F34:F42" si="1">B34*E34/1000</f>
        <v>0</v>
      </c>
    </row>
    <row r="35" spans="2:6" ht="15.75" x14ac:dyDescent="0.25">
      <c r="B35" s="82"/>
      <c r="C35" s="83" t="s">
        <v>116</v>
      </c>
      <c r="D35" s="8" t="s">
        <v>122</v>
      </c>
      <c r="E35" s="9">
        <v>0.878</v>
      </c>
      <c r="F35" s="84">
        <f t="shared" si="1"/>
        <v>0</v>
      </c>
    </row>
    <row r="36" spans="2:6" ht="15.75" x14ac:dyDescent="0.25">
      <c r="B36" s="82"/>
      <c r="C36" s="83" t="s">
        <v>116</v>
      </c>
      <c r="D36" s="8" t="s">
        <v>123</v>
      </c>
      <c r="E36" s="9">
        <v>1.423</v>
      </c>
      <c r="F36" s="84">
        <f t="shared" si="1"/>
        <v>0</v>
      </c>
    </row>
    <row r="37" spans="2:6" ht="15.75" x14ac:dyDescent="0.25">
      <c r="B37" s="82"/>
      <c r="C37" s="83" t="s">
        <v>116</v>
      </c>
      <c r="D37" s="8" t="s">
        <v>124</v>
      </c>
      <c r="E37" s="9">
        <v>1.02</v>
      </c>
      <c r="F37" s="84">
        <f t="shared" si="1"/>
        <v>0</v>
      </c>
    </row>
    <row r="38" spans="2:6" x14ac:dyDescent="0.25">
      <c r="B38" s="82"/>
      <c r="C38" s="83" t="s">
        <v>115</v>
      </c>
      <c r="D38" s="8" t="s">
        <v>125</v>
      </c>
      <c r="E38" s="9">
        <v>1.0900000000000001</v>
      </c>
      <c r="F38" s="84">
        <f>B38*E38</f>
        <v>0</v>
      </c>
    </row>
    <row r="39" spans="2:6" ht="15.75" x14ac:dyDescent="0.25">
      <c r="B39" s="82"/>
      <c r="C39" s="83" t="s">
        <v>116</v>
      </c>
      <c r="D39" s="8" t="s">
        <v>125</v>
      </c>
      <c r="E39" s="9">
        <v>2.7</v>
      </c>
      <c r="F39" s="84">
        <f t="shared" si="1"/>
        <v>0</v>
      </c>
    </row>
    <row r="40" spans="2:6" x14ac:dyDescent="0.25">
      <c r="B40" s="82"/>
      <c r="C40" s="83" t="s">
        <v>15</v>
      </c>
      <c r="D40" s="8" t="s">
        <v>126</v>
      </c>
      <c r="E40" s="9">
        <v>8.5999999999999993E-2</v>
      </c>
      <c r="F40" s="84">
        <f t="shared" si="1"/>
        <v>0</v>
      </c>
    </row>
    <row r="41" spans="2:6" x14ac:dyDescent="0.25">
      <c r="B41" s="82"/>
      <c r="C41" s="83" t="s">
        <v>15</v>
      </c>
      <c r="D41" s="8" t="s">
        <v>127</v>
      </c>
      <c r="E41" s="9">
        <v>8.5999999999999993E-2</v>
      </c>
      <c r="F41" s="84">
        <f t="shared" si="1"/>
        <v>0</v>
      </c>
    </row>
    <row r="42" spans="2:6" ht="15.75" thickBot="1" x14ac:dyDescent="0.3">
      <c r="B42" s="82"/>
      <c r="C42" s="83" t="s">
        <v>15</v>
      </c>
      <c r="D42" s="8" t="s">
        <v>128</v>
      </c>
      <c r="E42" s="9">
        <v>0.86</v>
      </c>
      <c r="F42" s="84">
        <f t="shared" si="1"/>
        <v>0</v>
      </c>
    </row>
    <row r="43" spans="2:6" ht="15.75" thickBot="1" x14ac:dyDescent="0.3">
      <c r="B43" s="485" t="s">
        <v>129</v>
      </c>
      <c r="C43" s="486"/>
      <c r="D43" s="486"/>
      <c r="E43" s="486"/>
      <c r="F43" s="89">
        <f>SUM(F3:F42)</f>
        <v>0</v>
      </c>
    </row>
  </sheetData>
  <sheetProtection algorithmName="SHA-512" hashValue="cA85ZSYJCjRJEHV9nOYecyhyIVD0XODUYCzYvlQJf9AoUkefP23YOPOsgVto0/yeOYBuyKzlNQnH9aSaVhPC5w==" saltValue="eG1LlN6oeFnLinZSVJdZ+Q==" spinCount="100000" sheet="1" objects="1" scenarios="1"/>
  <mergeCells count="3">
    <mergeCell ref="B43:E43"/>
    <mergeCell ref="B1:F1"/>
    <mergeCell ref="A3:A10"/>
  </mergeCells>
  <pageMargins left="0.70866141732283472" right="0.70866141732283472" top="0.74803149606299213" bottom="0.74803149606299213" header="0.31496062992125984" footer="0.31496062992125984"/>
  <pageSetup paperSize="9" orientation="portrait" r:id="rId1"/>
  <headerFooter>
    <oddHeader>&amp;R&amp;14FR_8  TEP DÖNÜŞÜM TABLOSU</oddHeader>
  </headerFooter>
  <ignoredErrors>
    <ignoredError sqref="F29:F38"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B15"/>
  <sheetViews>
    <sheetView tabSelected="1" topLeftCell="B1" workbookViewId="0">
      <selection activeCell="B22" sqref="B22"/>
    </sheetView>
  </sheetViews>
  <sheetFormatPr defaultRowHeight="15.75" x14ac:dyDescent="0.25"/>
  <cols>
    <col min="1" max="1" width="4.5703125" style="176" customWidth="1"/>
    <col min="2" max="2" width="112.42578125" style="176" customWidth="1"/>
    <col min="3" max="16384" width="9.140625" style="176"/>
  </cols>
  <sheetData>
    <row r="1" spans="2:2" ht="38.25" customHeight="1" x14ac:dyDescent="0.3">
      <c r="B1" s="179" t="s">
        <v>208</v>
      </c>
    </row>
    <row r="2" spans="2:2" ht="103.5" customHeight="1" x14ac:dyDescent="0.3">
      <c r="B2" s="177" t="s">
        <v>218</v>
      </c>
    </row>
    <row r="5" spans="2:2" ht="60.75" x14ac:dyDescent="0.3">
      <c r="B5" s="177" t="s">
        <v>212</v>
      </c>
    </row>
    <row r="6" spans="2:2" ht="20.25" x14ac:dyDescent="0.3">
      <c r="B6" s="177"/>
    </row>
    <row r="7" spans="2:2" ht="20.25" x14ac:dyDescent="0.3">
      <c r="B7" s="177"/>
    </row>
    <row r="8" spans="2:2" ht="20.25" x14ac:dyDescent="0.3">
      <c r="B8" s="177"/>
    </row>
    <row r="9" spans="2:2" ht="20.25" x14ac:dyDescent="0.3">
      <c r="B9" s="177"/>
    </row>
    <row r="10" spans="2:2" ht="18.75" x14ac:dyDescent="0.3">
      <c r="B10" s="180" t="s">
        <v>216</v>
      </c>
    </row>
    <row r="11" spans="2:2" x14ac:dyDescent="0.25">
      <c r="B11" s="181" t="s">
        <v>215</v>
      </c>
    </row>
    <row r="12" spans="2:2" x14ac:dyDescent="0.25">
      <c r="B12" s="181"/>
    </row>
    <row r="13" spans="2:2" x14ac:dyDescent="0.25">
      <c r="B13" s="187" t="s">
        <v>220</v>
      </c>
    </row>
    <row r="14" spans="2:2" x14ac:dyDescent="0.25">
      <c r="B14" s="178" t="s">
        <v>213</v>
      </c>
    </row>
    <row r="15" spans="2:2" x14ac:dyDescent="0.25">
      <c r="B15" s="178" t="s">
        <v>214</v>
      </c>
    </row>
  </sheetData>
  <hyperlinks>
    <hyperlink ref="B11"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9</vt:i4>
      </vt:variant>
      <vt:variant>
        <vt:lpstr>Adlandırılmış Aralıklar</vt:lpstr>
      </vt:variant>
      <vt:variant>
        <vt:i4>7</vt:i4>
      </vt:variant>
    </vt:vector>
  </HeadingPairs>
  <TitlesOfParts>
    <vt:vector size="16" baseType="lpstr">
      <vt:lpstr>FR_1 KURUM BİLGİLERİ</vt:lpstr>
      <vt:lpstr>FR_2 ELEKTRİK VERİLERİ</vt:lpstr>
      <vt:lpstr>FR_3 DOĞALGAZ VERİLERİ</vt:lpstr>
      <vt:lpstr>FR_4 KATI YAKIT VERİLERİ</vt:lpstr>
      <vt:lpstr>FR_5 SIVI YAKIT VERİLERİ </vt:lpstr>
      <vt:lpstr>FR_6 SU TÜKETİM VERİLERİ</vt:lpstr>
      <vt:lpstr>FR_7 BİLDİRİM FORMATI</vt:lpstr>
      <vt:lpstr>FR_8 TEP DÖNÜŞÜM TABLOSU</vt:lpstr>
      <vt:lpstr>ÖNEMLİ NOT</vt:lpstr>
      <vt:lpstr>'FR_1 KURUM BİLGİLERİ'!Yazdırma_Alanı</vt:lpstr>
      <vt:lpstr>'FR_2 ELEKTRİK VERİLERİ'!Yazdırma_Alanı</vt:lpstr>
      <vt:lpstr>'FR_3 DOĞALGAZ VERİLERİ'!Yazdırma_Alanı</vt:lpstr>
      <vt:lpstr>'FR_4 KATI YAKIT VERİLERİ'!Yazdırma_Alanı</vt:lpstr>
      <vt:lpstr>'FR_5 SIVI YAKIT VERİLERİ '!Yazdırma_Alanı</vt:lpstr>
      <vt:lpstr>'FR_6 SU TÜKETİM VERİLERİ'!Yazdırma_Alanı</vt:lpstr>
      <vt:lpstr>'FR_7 BİLDİRİM FORMATI'!Yazdırma_Alanı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2022-02-15T11:42:04Z</dcterms:modified>
</cp:coreProperties>
</file>